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5_財政G\☆02_調査\000_データ類\04_財政状況資料集\R01決算\99_送付用\２回目\"/>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C37" i="10"/>
  <c r="BE36" i="10"/>
  <c r="C36" i="10"/>
  <c r="BE35" i="10"/>
  <c r="C35" i="10"/>
  <c r="BE34" i="10"/>
  <c r="U34" i="10"/>
  <c r="U35" i="10" s="1"/>
  <c r="U36" i="10" s="1"/>
  <c r="U37" i="10" s="1"/>
  <c r="C34" i="10"/>
  <c r="AM34" i="10" l="1"/>
  <c r="AM35" i="10" s="1"/>
  <c r="AM36" i="10" s="1"/>
  <c r="BW34" i="10"/>
  <c r="BW35" i="10" s="1"/>
  <c r="BW36" i="10" s="1"/>
  <c r="BW37" i="10" s="1"/>
  <c r="BW38" i="10" s="1"/>
  <c r="CO34" i="10"/>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<sst xmlns="http://schemas.openxmlformats.org/spreadsheetml/2006/main" count="1119" uniqueCount="626">
  <si>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</si>
  <si>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</si>
  <si>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</si>
  <si>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</si>
  <si>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</si>
  <si>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</si>
  <si>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</si>
  <si>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</si>
  <si>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</si>
  <si>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</si>
  <si>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</si>
  <si>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</si>
  <si>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</si>
  <si>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</si>
  <si>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</si>
  <si>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</si>
  <si>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</si>
  <si>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</si>
  <si>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</si>
  <si>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</si>
  <si>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</si>
  <si>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</si>
  <si>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</si>
  <si>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</si>
  <si>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</si>
  <si>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</si>
  <si>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</si>
  <si>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</si>
  <si>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</si>
  <si>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</si>
  <si>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</si>
  <si>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</si>
  <si>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</si>
  <si>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</si>
  <si>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</si>
  <si>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</si>
  <si>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</si>
  <si>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</si>
  <si>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</si>
  <si>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</si>
  <si>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</si>
  <si>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</si>
  <si>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</si>
  <si>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</si>
  <si>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</si>
  <si>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</si>
  <si>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</si>
  <si>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</si>
  <si>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</si>
  <si>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</si>
  <si>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</si>
  <si>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</si>
  <si>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</si>
  <si>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</si>
  <si>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</si>
  <si>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</si>
  <si>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</si>
  <si>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</si>
  <si>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</si>
  <si>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</si>
  <si>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</si>
  <si>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</si>
  <si>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</si>
  <si>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</si>
  <si>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</si>
  <si>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</si>
  <si>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</si>
  <si>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</si>
  <si>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</si>
  <si>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</si>
  <si>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</si>
  <si>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</si>
  <si>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</si>
  <si>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</si>
  <si>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</si>
  <si>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</si>
  <si>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</si>
  <si>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</si>
  <si>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</si>
  <si>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</si>
  <si>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</si>
  <si>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</si>
  <si>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</si>
  <si>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</si>
  <si>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</si>
  <si>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</si>
  <si>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</si>
  <si>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</si>
  <si>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</si>
  <si>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</si>
  <si>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</si>
  <si>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</si>
  <si>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</si>
  <si>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</si>
  <si>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</si>
  <si>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</si>
  <si>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</si>
  <si>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</si>
  <si>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湯河原町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</si>
  <si>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</si>
  <si>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</si>
  <si>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</si>
  <si>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</si>
  <si>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</si>
  <si>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</si>
  <si>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</si>
  <si>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</si>
  <si>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</si>
  <si>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</si>
  <si>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</si>
  <si>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</si>
  <si>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</si>
  <si>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</si>
  <si>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</si>
  <si>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</si>
  <si>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</si>
  <si>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</si>
  <si>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</si>
  <si>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</si>
  <si>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</si>
  <si>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</si>
  <si>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</si>
  <si>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</si>
  <si>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</si>
  <si>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</si>
  <si>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</si>
  <si>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</si>
  <si>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</si>
  <si>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</si>
  <si>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</si>
  <si>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</si>
  <si>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</si>
  <si>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</si>
  <si>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</si>
  <si>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</si>
  <si>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</si>
  <si>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</si>
  <si>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</si>
  <si>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</si>
  <si>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</si>
  <si>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</si>
  <si>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</si>
  <si>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</si>
  <si>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</si>
  <si>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</si>
  <si>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</si>
  <si>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</si>
  <si>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</si>
  <si>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</si>
  <si>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</si>
  <si>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</si>
  <si>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</si>
  <si>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</si>
  <si>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</si>
  <si>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</si>
  <si>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</si>
  <si>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</si>
  <si>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</si>
  <si>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</si>
  <si>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</si>
  <si>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</si>
  <si>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</si>
  <si>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</si>
  <si>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</si>
  <si>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</si>
  <si>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</si>
  <si>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</si>
  <si>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</si>
  <si>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</si>
  <si>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</si>
  <si>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</si>
  <si>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</si>
  <si>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</si>
  <si>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</si>
  <si>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</si>
  <si>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</si>
  <si>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</si>
  <si>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</si>
  <si>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</si>
  <si>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</si>
  <si>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</si>
  <si>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</si>
  <si>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</si>
  <si>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</si>
  <si>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</si>
  <si>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</si>
  <si>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</si>
  <si>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</si>
  <si>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</si>
  <si>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</si>
  <si>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</si>
  <si>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</si>
  <si>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</si>
  <si>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</si>
  <si>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</si>
  <si>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</si>
  <si>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</si>
  <si>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</si>
  <si>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</si>
  <si>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</si>
  <si>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</si>
  <si>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</si>
  <si>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</si>
  <si>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</si>
  <si>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</si>
  <si>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</si>
  <si>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</si>
  <si>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</si>
  <si>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</si>
  <si>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</si>
  <si>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</si>
  <si>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</si>
  <si>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</si>
  <si>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神奈川県湯河原町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</si>
  <si>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</si>
  <si>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</si>
  <si>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</si>
  <si>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</si>
  <si>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</si>
  <si>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</si>
  <si>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</si>
  <si>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</si>
  <si>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</si>
  <si>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</si>
  <si>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</si>
  <si>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</si>
  <si>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</si>
  <si>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</si>
  <si>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</si>
  <si>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</si>
  <si>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</si>
  <si>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</si>
  <si>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</si>
  <si>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</si>
  <si>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</si>
  <si>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</si>
  <si>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</si>
  <si>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</si>
  <si>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</si>
  <si>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</si>
  <si>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</si>
  <si>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</si>
  <si>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</si>
  <si>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</si>
  <si>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</si>
  <si>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</si>
  <si>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</si>
  <si>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</si>
  <si>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</si>
  <si>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</si>
  <si>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</si>
  <si>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</si>
  <si>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</si>
  <si>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</si>
  <si>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</si>
  <si>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</si>
  <si>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</si>
  <si>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</si>
  <si>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</si>
  <si>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</si>
  <si>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</si>
  <si>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</si>
  <si>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</si>
  <si>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</si>
  <si>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</si>
  <si>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</si>
  <si>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</si>
  <si>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</si>
  <si>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</si>
  <si>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</si>
  <si>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</si>
  <si>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</si>
  <si>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</si>
  <si>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</si>
  <si>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</si>
  <si>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</si>
  <si>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</si>
  <si>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</si>
  <si>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</si>
  <si>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</si>
  <si>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</si>
  <si>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</si>
  <si>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</si>
  <si>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</si>
  <si>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</si>
  <si>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</si>
  <si>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</si>
  <si>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</si>
  <si>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</si>
  <si>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</si>
  <si>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</si>
  <si>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</si>
  <si>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</si>
  <si>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</si>
  <si>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</si>
  <si>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</si>
  <si>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</si>
  <si>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</si>
  <si>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</si>
  <si>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</si>
  <si>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</si>
  <si>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</si>
  <si>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</si>
  <si>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</si>
  <si>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</si>
  <si>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</si>
  <si>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</si>
  <si>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</si>
  <si>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</si>
  <si>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</si>
  <si>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</si>
  <si>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</si>
  <si>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</si>
  <si>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</si>
  <si>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</si>
  <si>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</si>
  <si>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</si>
  <si>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</si>
  <si>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</si>
  <si>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</si>
  <si>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</si>
  <si>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</si>
  <si>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</si>
  <si>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</si>
  <si>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</si>
  <si>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</si>
  <si>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</si>
  <si>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</si>
  <si>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</si>
  <si>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</si>
  <si>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</si>
  <si>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</si>
  <si>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</si>
  <si>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</si>
  <si>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</si>
  <si>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</si>
  <si>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</si>
  <si>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</si>
  <si>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</si>
  <si>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</si>
  <si>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</si>
  <si>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</si>
  <si>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</si>
  <si>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</si>
  <si>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</si>
  <si>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</si>
  <si>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</si>
  <si>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</si>
  <si>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</si>
  <si>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</si>
  <si>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</si>
  <si>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</si>
  <si>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</si>
  <si>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</si>
  <si>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</si>
  <si>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</si>
  <si>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</si>
  <si>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</si>
  <si>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</si>
  <si>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</si>
  <si>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</si>
  <si>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</si>
  <si>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</si>
  <si>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</si>
  <si>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</si>
  <si>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</si>
  <si>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</si>
  <si>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神奈川県湯河原町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</si>
  <si>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</si>
  <si>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</si>
  <si>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</si>
  <si>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</si>
  <si>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</si>
  <si>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</si>
  <si>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</si>
  <si>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</si>
  <si>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</si>
  <si>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</si>
  <si>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</si>
  <si>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</si>
  <si>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</si>
  <si>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</si>
  <si>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</si>
  <si>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</si>
  <si>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</si>
  <si>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</si>
  <si>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</si>
  <si>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</si>
  <si>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</si>
  <si>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</si>
  <si>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</si>
  <si>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</si>
  <si>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</si>
  <si>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</si>
  <si>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</si>
  <si>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</si>
  <si>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</si>
  <si>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</si>
  <si>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</si>
  <si>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</si>
  <si>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</si>
  <si>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</si>
  <si>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</si>
  <si>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</si>
  <si>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介護保険事業特別会計（介護サービス事業勘定）</t>
    <phoneticPr fontId="5"/>
  </si>
  <si>
    <t>後期高齢者医療特別会計</t>
    <phoneticPr fontId="5"/>
  </si>
  <si>
    <t>水道事業会計</t>
    <phoneticPr fontId="5"/>
  </si>
  <si>
    <t>法適用企業</t>
    <phoneticPr fontId="5"/>
  </si>
  <si>
    <t>温泉事業会計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</si>
  <si>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</si>
  <si>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</si>
  <si>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</si>
  <si>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</si>
  <si>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</si>
  <si>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</si>
  <si>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</si>
  <si>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</si>
  <si>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</si>
  <si>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</si>
  <si>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</si>
  <si>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</si>
  <si>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</si>
  <si>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</si>
  <si>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</si>
  <si>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</si>
  <si>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</si>
  <si>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</si>
  <si>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</si>
  <si>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</si>
  <si>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</si>
  <si>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</si>
  <si>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</si>
  <si>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</si>
  <si>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</si>
  <si>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</si>
  <si>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</si>
  <si>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</si>
  <si>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</si>
  <si>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</si>
  <si>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</si>
  <si>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</si>
  <si>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</si>
  <si>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</si>
  <si>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</si>
  <si>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</si>
  <si>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</si>
  <si>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</si>
  <si>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</si>
  <si>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</si>
  <si>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</si>
  <si>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</si>
  <si>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</si>
  <si>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</si>
  <si>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</si>
  <si>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</si>
  <si>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</si>
  <si>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</si>
  <si>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</si>
  <si>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</si>
  <si>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</si>
  <si>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</si>
  <si>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</si>
  <si>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</si>
  <si>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</si>
  <si>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</si>
  <si>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</si>
  <si>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</si>
  <si>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</si>
  <si>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</si>
  <si>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</si>
  <si>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</si>
  <si>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</si>
  <si>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</si>
  <si>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</si>
  <si>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介護保険事業特別会計（介護サービス事業勘定）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</si>
  <si>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</si>
  <si>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</si>
  <si>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</si>
  <si>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</si>
  <si>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</si>
  <si>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</si>
  <si>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</si>
  <si>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</si>
  <si>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</si>
  <si>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</si>
  <si>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</si>
  <si>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</si>
  <si>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</si>
  <si>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</si>
  <si>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</si>
  <si>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</si>
  <si>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</si>
  <si>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</si>
  <si>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</si>
  <si>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</si>
  <si>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</si>
  <si>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</si>
  <si>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</si>
  <si>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</si>
  <si>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</si>
  <si>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</si>
  <si>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</si>
  <si>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</si>
  <si>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</si>
  <si>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</si>
  <si>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</si>
  <si>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</si>
  <si>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</si>
  <si>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</si>
  <si>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</si>
  <si>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</si>
  <si>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</si>
  <si>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</si>
  <si>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</si>
  <si>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</si>
  <si>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</si>
  <si>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</si>
  <si>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</si>
  <si>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</si>
  <si>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</si>
  <si>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</si>
  <si>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</si>
  <si>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</si>
  <si>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</si>
  <si>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</si>
  <si>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</si>
  <si>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</si>
  <si>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</si>
  <si>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</si>
  <si>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</si>
  <si>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</si>
  <si>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</si>
  <si>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</si>
  <si>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</si>
  <si>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</si>
  <si>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</si>
  <si>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</si>
  <si>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</si>
  <si>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</si>
  <si>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</si>
  <si>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</si>
  <si>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</si>
  <si>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</si>
  <si>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</si>
  <si>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</si>
  <si>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</si>
  <si>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</si>
  <si>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</si>
  <si>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</si>
  <si>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</si>
  <si>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</si>
  <si>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</si>
  <si>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</si>
  <si>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</si>
  <si>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</si>
  <si>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</si>
  <si>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</si>
  <si>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</si>
  <si>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</si>
  <si>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</si>
  <si>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1.83</t>
  </si>
  <si>
    <t>▲ 1.44</t>
  </si>
  <si>
    <t>水道事業会計</t>
  </si>
  <si>
    <t>一般会計</t>
  </si>
  <si>
    <t>下水道事業会計</t>
  </si>
  <si>
    <t>温泉事業会計</t>
  </si>
  <si>
    <t>国民健康保険事業特別会計</t>
  </si>
  <si>
    <t>介護保険事業特別会計（保険事業勘定）</t>
  </si>
  <si>
    <t>後期高齢者医療特別会計</t>
  </si>
  <si>
    <t>介護保険事業特別会計（介護サービス事業勘定）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</si>
  <si>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</si>
  <si>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</si>
  <si>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</si>
  <si>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</si>
  <si>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</si>
  <si>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</si>
  <si>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</si>
  <si>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</si>
  <si>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</si>
  <si>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湯河原町真鶴町衛生組合</t>
    <rPh sb="0" eb="3">
      <t>ユガワラ</t>
    </rPh>
    <rPh sb="3" eb="4">
      <t>マチ</t>
    </rPh>
    <rPh sb="4" eb="6">
      <t>マナヅル</t>
    </rPh>
    <rPh sb="6" eb="7">
      <t>マチ</t>
    </rPh>
    <rPh sb="7" eb="9">
      <t>エイセイ</t>
    </rPh>
    <rPh sb="9" eb="11">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</si>
  <si>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</si>
  <si>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</si>
  <si>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神奈川県後期高齢者医療広域連合（事業会計）</t>
    <rPh sb="0" eb="4">
      <t>カナガワケン</t>
    </rPh>
    <rPh sb="4" eb="6">
      <t>コウキ</t>
    </rPh>
    <rPh sb="6" eb="9">
      <t>コウレイシャ</t>
    </rPh>
    <rPh sb="9" eb="11">
      <t>イリョウ</t>
    </rPh>
    <rPh sb="11" eb="13">
      <t>コウイキ</t>
    </rPh>
    <rPh sb="13" eb="15">
      <t>レンゴウ</t>
    </rPh>
    <rPh sb="16" eb="18">
      <t>ジギョウ</t>
    </rPh>
    <rPh sb="18" eb="20">
      <t>カイケイ</t>
    </rPh>
    <phoneticPr fontId="2"/>
  </si>
  <si>
    <t>町村情報システム共同事業組合</t>
    <rPh sb="0" eb="2">
      <t>チョウソン</t>
    </rPh>
    <rPh sb="2" eb="4">
      <t>ジョウホウ</t>
    </rPh>
    <rPh sb="8" eb="10">
      <t>キョウドウ</t>
    </rPh>
    <rPh sb="10" eb="12">
      <t>ジギョウ</t>
    </rPh>
    <rPh sb="12" eb="14">
      <t>クミアイ</t>
    </rPh>
    <phoneticPr fontId="2"/>
  </si>
  <si>
    <t>-</t>
    <phoneticPr fontId="2"/>
  </si>
  <si>
    <t>-</t>
    <phoneticPr fontId="2"/>
  </si>
  <si>
    <t>-</t>
    <phoneticPr fontId="2"/>
  </si>
  <si>
    <t>-</t>
    <phoneticPr fontId="2"/>
  </si>
  <si>
    <t>-</t>
    <phoneticPr fontId="2"/>
  </si>
  <si>
    <t>-</t>
    <phoneticPr fontId="2"/>
  </si>
  <si>
    <t>（有）コミュニティーサービス</t>
    <rPh sb="1" eb="2">
      <t>ユウ</t>
    </rPh>
    <phoneticPr fontId="2"/>
  </si>
  <si>
    <t>湯河原町土地開発公社</t>
    <rPh sb="0" eb="3">
      <t>ユガワラ</t>
    </rPh>
    <rPh sb="3" eb="4">
      <t>マチ</t>
    </rPh>
    <rPh sb="4" eb="6">
      <t>トチ</t>
    </rPh>
    <rPh sb="6" eb="8">
      <t>カイハツ</t>
    </rPh>
    <rPh sb="8" eb="10">
      <t>コウシャ</t>
    </rPh>
    <phoneticPr fontId="2"/>
  </si>
  <si>
    <t>公益財団法人かながわ海岸美化財団</t>
    <rPh sb="0" eb="2">
      <t>コウエキ</t>
    </rPh>
    <rPh sb="2" eb="4">
      <t>ザイダン</t>
    </rPh>
    <rPh sb="4" eb="6">
      <t>ホウジン</t>
    </rPh>
    <rPh sb="10" eb="12">
      <t>カイガン</t>
    </rPh>
    <rPh sb="12" eb="14">
      <t>ビカ</t>
    </rPh>
    <rPh sb="14" eb="16">
      <t>ザイダン</t>
    </rPh>
    <phoneticPr fontId="2"/>
  </si>
  <si>
    <t>公益財団法人かながわ健康財団</t>
    <rPh sb="0" eb="2">
      <t>コウエキ</t>
    </rPh>
    <rPh sb="2" eb="4">
      <t>ザイダン</t>
    </rPh>
    <rPh sb="4" eb="6">
      <t>ホウジン</t>
    </rPh>
    <rPh sb="10" eb="12">
      <t>ケンコウ</t>
    </rPh>
    <rPh sb="12" eb="14">
      <t>ザイダン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</si>
  <si>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</si>
  <si>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</si>
  <si>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</si>
  <si>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</si>
  <si>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</si>
  <si>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</si>
  <si>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</si>
  <si>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</si>
  <si>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</si>
  <si>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</si>
  <si>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まちづくり基金</t>
    <phoneticPr fontId="5"/>
  </si>
  <si>
    <t>防災基金</t>
    <phoneticPr fontId="5"/>
  </si>
  <si>
    <t>社会福祉基金</t>
    <phoneticPr fontId="5"/>
  </si>
  <si>
    <t>育英奨学基金</t>
    <phoneticPr fontId="5"/>
  </si>
  <si>
    <t>-</t>
    <phoneticPr fontId="2"/>
  </si>
  <si>
    <t>公共施設等総合管理計画推進基金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</si>
  <si>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</si>
  <si>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</si>
  <si>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</si>
  <si>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</si>
  <si>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</si>
  <si>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</si>
  <si>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</si>
  <si>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</si>
  <si>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</si>
  <si>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</si>
  <si>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</si>
  <si>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</si>
  <si>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</si>
  <si>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</si>
  <si>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t>公営住宅や橋りょう・トンネル、図書館などで減価償却率が高く、一刻も早い更新改良が必要である。施設改修に伴い償還する元金以上の借入を行っており、地方債残高が増加しているため、将来負担比率は増加していく見込みである。</t>
    <phoneticPr fontId="5"/>
  </si>
  <si>
    <t>将来負担比率増の分子の増要因としては八雲・まさご保育園統合事業に伴う地方債の借入の増に伴う地方債現在高の増や財政調整基金の取り崩しなどによるもので、また分母の減要因としては標準財政規模の縮小などによることが要因である。
実質公債費比率については類似団体と比較して低い水準にあるものの、平成29年からは上昇傾向にあるため今後も公債費の適正化に取り組む必要がある。</t>
    <rPh sb="0" eb="2">
      <t>ショウライ</t>
    </rPh>
    <rPh sb="2" eb="4">
      <t>フタン</t>
    </rPh>
    <rPh sb="4" eb="6">
      <t>ヒリツ</t>
    </rPh>
    <rPh sb="6" eb="7">
      <t>ゾウ</t>
    </rPh>
    <rPh sb="8" eb="10">
      <t>ブンシ</t>
    </rPh>
    <rPh sb="11" eb="12">
      <t>ゾウ</t>
    </rPh>
    <rPh sb="12" eb="14">
      <t>ヨウイン</t>
    </rPh>
    <rPh sb="18" eb="20">
      <t>ヤグモ</t>
    </rPh>
    <rPh sb="24" eb="27">
      <t>ホイクエン</t>
    </rPh>
    <rPh sb="27" eb="29">
      <t>トウゴウ</t>
    </rPh>
    <rPh sb="29" eb="31">
      <t>ジギョウ</t>
    </rPh>
    <rPh sb="32" eb="33">
      <t>トモナ</t>
    </rPh>
    <rPh sb="34" eb="37">
      <t>チホウサイ</t>
    </rPh>
    <rPh sb="38" eb="40">
      <t>カリイレ</t>
    </rPh>
    <rPh sb="41" eb="42">
      <t>ゾウ</t>
    </rPh>
    <rPh sb="43" eb="44">
      <t>トモナ</t>
    </rPh>
    <rPh sb="45" eb="48">
      <t>チホウサイ</t>
    </rPh>
    <rPh sb="48" eb="50">
      <t>ゲンザイ</t>
    </rPh>
    <rPh sb="50" eb="51">
      <t>ダカ</t>
    </rPh>
    <rPh sb="52" eb="53">
      <t>ゾウ</t>
    </rPh>
    <rPh sb="54" eb="56">
      <t>ザイセイ</t>
    </rPh>
    <rPh sb="56" eb="58">
      <t>チョウセイ</t>
    </rPh>
    <rPh sb="58" eb="60">
      <t>キキン</t>
    </rPh>
    <rPh sb="61" eb="62">
      <t>ト</t>
    </rPh>
    <rPh sb="63" eb="64">
      <t>クズ</t>
    </rPh>
    <rPh sb="76" eb="78">
      <t>ブンボ</t>
    </rPh>
    <rPh sb="79" eb="80">
      <t>ゲン</t>
    </rPh>
    <rPh sb="80" eb="82">
      <t>ヨウイン</t>
    </rPh>
    <rPh sb="86" eb="88">
      <t>ヒョウジュン</t>
    </rPh>
    <rPh sb="88" eb="90">
      <t>ザイセイ</t>
    </rPh>
    <rPh sb="90" eb="92">
      <t>キボ</t>
    </rPh>
    <rPh sb="93" eb="95">
      <t>シュクショウ</t>
    </rPh>
    <rPh sb="103" eb="105">
      <t>ヨウイン</t>
    </rPh>
    <rPh sb="110" eb="112">
      <t>ジッシツ</t>
    </rPh>
    <rPh sb="112" eb="115">
      <t>コウサイヒ</t>
    </rPh>
    <rPh sb="115" eb="117">
      <t>ヒリツ</t>
    </rPh>
    <rPh sb="122" eb="124">
      <t>ルイジ</t>
    </rPh>
    <rPh sb="124" eb="126">
      <t>ダンタイ</t>
    </rPh>
    <rPh sb="127" eb="129">
      <t>ヒカク</t>
    </rPh>
    <rPh sb="131" eb="132">
      <t>ヒク</t>
    </rPh>
    <rPh sb="133" eb="135">
      <t>スイジュン</t>
    </rPh>
    <rPh sb="142" eb="144">
      <t>ヘイセイ</t>
    </rPh>
    <rPh sb="146" eb="147">
      <t>ネン</t>
    </rPh>
    <rPh sb="150" eb="152">
      <t>ジョウショウ</t>
    </rPh>
    <rPh sb="152" eb="154">
      <t>ケイコウ</t>
    </rPh>
    <rPh sb="159" eb="161">
      <t>コンゴ</t>
    </rPh>
    <rPh sb="162" eb="165">
      <t>コウサイヒ</t>
    </rPh>
    <rPh sb="166" eb="169">
      <t>テキセイカ</t>
    </rPh>
    <rPh sb="170" eb="171">
      <t>ト</t>
    </rPh>
    <rPh sb="172" eb="173">
      <t>ク</t>
    </rPh>
    <rPh sb="174" eb="17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</si>
</sst>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xmlns:c16r2="http://schemas.microsoft.com/office/drawing/2015/06/chart">
            <c:ext xmlns:c16="http://schemas.microsoft.com/office/drawing/2014/chart" uri="{C3380CC4-5D6E-409C-BE32-E72D297353CC}">
              <c16:uniqueId val="{00000000-0D6B-48E3-9B3A-F330AA7E45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40194</c:v>
                </c:pt>
                <c:pt idx="1">
                  <c:v>30777</c:v>
                </c:pt>
                <c:pt idx="2">
                  <c:v>47419</c:v>
                </c:pt>
                <c:pt idx="3">
                  <c:v>59856</c:v>
                </c:pt>
                <c:pt idx="4">
                  <c:v>50219</c:v>
                </c:pt>
              </c:numCache>
            </c:numRef>
          </c:val>
          <c:smooth val="0"/>
          <c:extLst xmlns:c16r2="http://schemas.microsoft.com/office/drawing/2015/06/chart">
            <c:ext xmlns:c16="http://schemas.microsoft.com/office/drawing/2014/chart" uri="{C3380CC4-5D6E-409C-BE32-E72D297353CC}">
              <c16:uniqueId val="{00000001-0D6B-48E3-9B3A-F330AA7E451C}"/>
            </c:ext>
          </c:extLst>
        </c:ser>
        <c:dLbls>
          <c:showLegendKey val="0"/>
          <c:showVal val="0"/>
          <c:showCatName val="0"/>
          <c:showSerName val="0"/>
          <c:showPercent val="0"/>
          <c:showBubbleSize val="0"/>
        </c:dLbls>
        <c:marker val="1"/>
        <c:smooth val="0"/>
        <c:axId val="552305128"/>
        <c:axId val="552302384"/>
      </c:lineChart>
      <c:catAx>
        <c:axId val="552305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2302384"/>
        <c:crosses val="autoZero"/>
        <c:auto val="1"/>
        <c:lblAlgn val="ctr"/>
        <c:lblOffset val="100"/>
        <c:tickLblSkip val="1"/>
        <c:tickMarkSkip val="1"/>
        <c:noMultiLvlLbl val="0"/>
      </c:catAx>
      <c:valAx>
        <c:axId val="5523023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2305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8.35</c:v>
                </c:pt>
                <c:pt idx="1">
                  <c:v>7.65</c:v>
                </c:pt>
                <c:pt idx="2">
                  <c:v>2.04</c:v>
                </c:pt>
                <c:pt idx="3">
                  <c:v>5.05</c:v>
                </c:pt>
                <c:pt idx="4">
                  <c:v>6.88</c:v>
                </c:pt>
              </c:numCache>
            </c:numRef>
          </c:val>
          <c:extLst xmlns:c16r2="http://schemas.microsoft.com/office/drawing/2015/06/chart">
            <c:ext xmlns:c16="http://schemas.microsoft.com/office/drawing/2014/chart" uri="{C3380CC4-5D6E-409C-BE32-E72D297353CC}">
              <c16:uniqueId val="{00000000-5A36-48A1-8803-0E3B55F8FD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13.45</c:v>
                </c:pt>
                <c:pt idx="1">
                  <c:v>14.5</c:v>
                </c:pt>
                <c:pt idx="2">
                  <c:v>18.36</c:v>
                </c:pt>
                <c:pt idx="3">
                  <c:v>17.77</c:v>
                </c:pt>
                <c:pt idx="4">
                  <c:v>14.54</c:v>
                </c:pt>
              </c:numCache>
            </c:numRef>
          </c:val>
          <c:extLst xmlns:c16r2="http://schemas.microsoft.com/office/drawing/2015/06/chart">
            <c:ext xmlns:c16="http://schemas.microsoft.com/office/drawing/2014/chart" uri="{C3380CC4-5D6E-409C-BE32-E72D297353CC}">
              <c16:uniqueId val="{00000001-5A36-48A1-8803-0E3B55F8FD3E}"/>
            </c:ext>
          </c:extLst>
        </c:ser>
        <c:dLbls>
          <c:showLegendKey val="0"/>
          <c:showVal val="0"/>
          <c:showCatName val="0"/>
          <c:showSerName val="0"/>
          <c:showPercent val="0"/>
          <c:showBubbleSize val="0"/>
        </c:dLbls>
        <c:gapWidth val="250"/>
        <c:overlap val="100"/>
        <c:axId val="552302776"/>
        <c:axId val="552301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6.18</c:v>
                </c:pt>
                <c:pt idx="1">
                  <c:v>0.12</c:v>
                </c:pt>
                <c:pt idx="2">
                  <c:v>-1.83</c:v>
                </c:pt>
                <c:pt idx="3">
                  <c:v>2.4700000000000002</c:v>
                </c:pt>
                <c:pt idx="4">
                  <c:v>-1.44</c:v>
                </c:pt>
              </c:numCache>
            </c:numRef>
          </c:val>
          <c:smooth val="0"/>
          <c:extLst xmlns:c16r2="http://schemas.microsoft.com/office/drawing/2015/06/chart">
            <c:ext xmlns:c16="http://schemas.microsoft.com/office/drawing/2014/chart" uri="{C3380CC4-5D6E-409C-BE32-E72D297353CC}">
              <c16:uniqueId val="{00000002-5A36-48A1-8803-0E3B55F8FD3E}"/>
            </c:ext>
          </c:extLst>
        </c:ser>
        <c:dLbls>
          <c:showLegendKey val="0"/>
          <c:showVal val="0"/>
          <c:showCatName val="0"/>
          <c:showSerName val="0"/>
          <c:showPercent val="0"/>
          <c:showBubbleSize val="0"/>
        </c:dLbls>
        <c:marker val="1"/>
        <c:smooth val="0"/>
        <c:axId val="552302776"/>
        <c:axId val="552301600"/>
      </c:lineChart>
      <c:catAx>
        <c:axId val="552302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2301600"/>
        <c:crosses val="autoZero"/>
        <c:auto val="1"/>
        <c:lblAlgn val="ctr"/>
        <c:lblOffset val="100"/>
        <c:tickLblSkip val="1"/>
        <c:tickMarkSkip val="1"/>
        <c:noMultiLvlLbl val="0"/>
      </c:catAx>
      <c:valAx>
        <c:axId val="552301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2302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0.23</c:v>
                </c:pt>
                <c:pt idx="2">
                  <c:v>#N/A</c:v>
                </c:pt>
                <c:pt idx="3">
                  <c:v>0.94</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536-4E3B-B5AA-9214796D90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536-4E3B-B5AA-9214796D90E8}"/>
            </c:ext>
          </c:extLst>
        </c:ser>
        <c:ser>
          <c:idx val="2"/>
          <c:order val="2"/>
          <c:tx>
            <c:strRef>
              <c:f>データシート!$A$29</c:f>
              <c:strCache>
                <c:ptCount val="1"/>
                <c:pt idx="0">
                  <c:v>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0.05</c:v>
                </c:pt>
                <c:pt idx="2">
                  <c:v>#N/A</c:v>
                </c:pt>
                <c:pt idx="3">
                  <c:v>0.03</c:v>
                </c:pt>
                <c:pt idx="4">
                  <c:v>#N/A</c:v>
                </c:pt>
                <c:pt idx="5">
                  <c:v>0.05</c:v>
                </c:pt>
                <c:pt idx="6">
                  <c:v>#N/A</c:v>
                </c:pt>
                <c:pt idx="7">
                  <c:v>0.12</c:v>
                </c:pt>
                <c:pt idx="8">
                  <c:v>#N/A</c:v>
                </c:pt>
                <c:pt idx="9">
                  <c:v>0.16</c:v>
                </c:pt>
              </c:numCache>
            </c:numRef>
          </c:val>
          <c:extLst xmlns:c16r2="http://schemas.microsoft.com/office/drawing/2015/06/chart">
            <c:ext xmlns:c16="http://schemas.microsoft.com/office/drawing/2014/chart" uri="{C3380CC4-5D6E-409C-BE32-E72D297353CC}">
              <c16:uniqueId val="{00000002-D536-4E3B-B5AA-9214796D90E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0.11</c:v>
                </c:pt>
                <c:pt idx="2">
                  <c:v>#N/A</c:v>
                </c:pt>
                <c:pt idx="3">
                  <c:v>0.1</c:v>
                </c:pt>
                <c:pt idx="4">
                  <c:v>#N/A</c:v>
                </c:pt>
                <c:pt idx="5">
                  <c:v>0.14000000000000001</c:v>
                </c:pt>
                <c:pt idx="6">
                  <c:v>#N/A</c:v>
                </c:pt>
                <c:pt idx="7">
                  <c:v>0.13</c:v>
                </c:pt>
                <c:pt idx="8">
                  <c:v>#N/A</c:v>
                </c:pt>
                <c:pt idx="9">
                  <c:v>0.22</c:v>
                </c:pt>
              </c:numCache>
            </c:numRef>
          </c:val>
          <c:extLst xmlns:c16r2="http://schemas.microsoft.com/office/drawing/2015/06/chart">
            <c:ext xmlns:c16="http://schemas.microsoft.com/office/drawing/2014/chart" uri="{C3380CC4-5D6E-409C-BE32-E72D297353CC}">
              <c16:uniqueId val="{00000003-D536-4E3B-B5AA-9214796D90E8}"/>
            </c:ext>
          </c:extLst>
        </c:ser>
        <c:ser>
          <c:idx val="4"/>
          <c:order val="4"/>
          <c:tx>
            <c:strRef>
              <c:f>データシート!$A$31</c:f>
              <c:strCache>
                <c:ptCount val="1"/>
                <c:pt idx="0">
                  <c:v>介護保険事業特別会計（保険事業勘定）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0.82</c:v>
                </c:pt>
                <c:pt idx="2">
                  <c:v>#N/A</c:v>
                </c:pt>
                <c:pt idx="3">
                  <c:v>1.01</c:v>
                </c:pt>
                <c:pt idx="4">
                  <c:v>#N/A</c:v>
                </c:pt>
                <c:pt idx="5">
                  <c:v>1.06</c:v>
                </c:pt>
                <c:pt idx="6">
                  <c:v>#N/A</c:v>
                </c:pt>
                <c:pt idx="7">
                  <c:v>1.18</c:v>
                </c:pt>
                <c:pt idx="8">
                  <c:v>#N/A</c:v>
                </c:pt>
                <c:pt idx="9">
                  <c:v>0.92</c:v>
                </c:pt>
              </c:numCache>
            </c:numRef>
          </c:val>
          <c:extLst xmlns:c16r2="http://schemas.microsoft.com/office/drawing/2015/06/chart">
            <c:ext xmlns:c16="http://schemas.microsoft.com/office/drawing/2014/chart" uri="{C3380CC4-5D6E-409C-BE32-E72D297353CC}">
              <c16:uniqueId val="{00000004-D536-4E3B-B5AA-9214796D90E8}"/>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8.0399999999999991</c:v>
                </c:pt>
                <c:pt idx="2">
                  <c:v>#N/A</c:v>
                </c:pt>
                <c:pt idx="3">
                  <c:v>7.53</c:v>
                </c:pt>
                <c:pt idx="4">
                  <c:v>#N/A</c:v>
                </c:pt>
                <c:pt idx="5">
                  <c:v>8.68</c:v>
                </c:pt>
                <c:pt idx="6">
                  <c:v>#N/A</c:v>
                </c:pt>
                <c:pt idx="7">
                  <c:v>2.84</c:v>
                </c:pt>
                <c:pt idx="8">
                  <c:v>#N/A</c:v>
                </c:pt>
                <c:pt idx="9">
                  <c:v>2.63</c:v>
                </c:pt>
              </c:numCache>
            </c:numRef>
          </c:val>
          <c:extLst xmlns:c16r2="http://schemas.microsoft.com/office/drawing/2015/06/chart">
            <c:ext xmlns:c16="http://schemas.microsoft.com/office/drawing/2014/chart" uri="{C3380CC4-5D6E-409C-BE32-E72D297353CC}">
              <c16:uniqueId val="{00000005-D536-4E3B-B5AA-9214796D90E8}"/>
            </c:ext>
          </c:extLst>
        </c:ser>
        <c:ser>
          <c:idx val="6"/>
          <c:order val="6"/>
          <c:tx>
            <c:strRef>
              <c:f>データシート!$A$33</c:f>
              <c:strCache>
                <c:ptCount val="1"/>
                <c:pt idx="0">
                  <c:v>温泉事業会計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1.78</c:v>
                </c:pt>
                <c:pt idx="2">
                  <c:v>#N/A</c:v>
                </c:pt>
                <c:pt idx="3">
                  <c:v>1.95</c:v>
                </c:pt>
                <c:pt idx="4">
                  <c:v>#N/A</c:v>
                </c:pt>
                <c:pt idx="5">
                  <c:v>3.66</c:v>
                </c:pt>
                <c:pt idx="6">
                  <c:v>#N/A</c:v>
                </c:pt>
                <c:pt idx="7">
                  <c:v>3.12</c:v>
                </c:pt>
                <c:pt idx="8">
                  <c:v>#N/A</c:v>
                </c:pt>
                <c:pt idx="9">
                  <c:v>2.92</c:v>
                </c:pt>
              </c:numCache>
            </c:numRef>
          </c:val>
          <c:extLst xmlns:c16r2="http://schemas.microsoft.com/office/drawing/2015/06/chart">
            <c:ext xmlns:c16="http://schemas.microsoft.com/office/drawing/2014/chart" uri="{C3380CC4-5D6E-409C-BE32-E72D297353CC}">
              <c16:uniqueId val="{00000006-D536-4E3B-B5AA-9214796D90E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#N/A</c:v>
                </c:pt>
                <c:pt idx="5">
                  <c:v>3.45</c:v>
                </c:pt>
                <c:pt idx="6">
                  <c:v>#N/A</c:v>
                </c:pt>
                <c:pt idx="7">
                  <c:v>4.2300000000000004</c:v>
                </c:pt>
                <c:pt idx="8">
                  <c:v>#N/A</c:v>
                </c:pt>
                <c:pt idx="9">
                  <c:v>4.67</c:v>
                </c:pt>
              </c:numCache>
            </c:numRef>
          </c:val>
          <c:extLst xmlns:c16r2="http://schemas.microsoft.com/office/drawing/2015/06/chart">
            <c:ext xmlns:c16="http://schemas.microsoft.com/office/drawing/2014/chart" uri="{C3380CC4-5D6E-409C-BE32-E72D297353CC}">
              <c16:uniqueId val="{00000007-D536-4E3B-B5AA-9214796D90E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8.34</c:v>
                </c:pt>
                <c:pt idx="2">
                  <c:v>#N/A</c:v>
                </c:pt>
                <c:pt idx="3">
                  <c:v>7.64</c:v>
                </c:pt>
                <c:pt idx="4">
                  <c:v>#N/A</c:v>
                </c:pt>
                <c:pt idx="5">
                  <c:v>2.04</c:v>
                </c:pt>
                <c:pt idx="6">
                  <c:v>#N/A</c:v>
                </c:pt>
                <c:pt idx="7">
                  <c:v>5.04</c:v>
                </c:pt>
                <c:pt idx="8">
                  <c:v>#N/A</c:v>
                </c:pt>
                <c:pt idx="9">
                  <c:v>6.88</c:v>
                </c:pt>
              </c:numCache>
            </c:numRef>
          </c:val>
          <c:extLst xmlns:c16r2="http://schemas.microsoft.com/office/drawing/2015/06/chart">
            <c:ext xmlns:c16="http://schemas.microsoft.com/office/drawing/2014/chart" uri="{C3380CC4-5D6E-409C-BE32-E72D297353CC}">
              <c16:uniqueId val="{00000008-D536-4E3B-B5AA-9214796D90E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3.82</c:v>
                </c:pt>
                <c:pt idx="2">
                  <c:v>#N/A</c:v>
                </c:pt>
                <c:pt idx="3">
                  <c:v>5.52</c:v>
                </c:pt>
                <c:pt idx="4">
                  <c:v>#N/A</c:v>
                </c:pt>
                <c:pt idx="5">
                  <c:v>6.22</c:v>
                </c:pt>
                <c:pt idx="6">
                  <c:v>#N/A</c:v>
                </c:pt>
                <c:pt idx="7">
                  <c:v>6.44</c:v>
                </c:pt>
                <c:pt idx="8">
                  <c:v>#N/A</c:v>
                </c:pt>
                <c:pt idx="9">
                  <c:v>8.1999999999999993</c:v>
                </c:pt>
              </c:numCache>
            </c:numRef>
          </c:val>
          <c:extLst xmlns:c16r2="http://schemas.microsoft.com/office/drawing/2015/06/chart">
            <c:ext xmlns:c16="http://schemas.microsoft.com/office/drawing/2014/chart" uri="{C3380CC4-5D6E-409C-BE32-E72D297353CC}">
              <c16:uniqueId val="{00000009-D536-4E3B-B5AA-9214796D90E8}"/>
            </c:ext>
          </c:extLst>
        </c:ser>
        <c:dLbls>
          <c:showLegendKey val="0"/>
          <c:showVal val="0"/>
          <c:showCatName val="0"/>
          <c:showSerName val="0"/>
          <c:showPercent val="0"/>
          <c:showBubbleSize val="0"/>
        </c:dLbls>
        <c:gapWidth val="150"/>
        <c:overlap val="100"/>
        <c:axId val="552303952"/>
        <c:axId val="552305912"/>
      </c:barChart>
      <c:catAx>
        <c:axId val="55230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2305912"/>
        <c:crosses val="autoZero"/>
        <c:auto val="1"/>
        <c:lblAlgn val="ctr"/>
        <c:lblOffset val="100"/>
        <c:tickLblSkip val="1"/>
        <c:tickMarkSkip val="1"/>
        <c:noMultiLvlLbl val="0"/>
      </c:catAx>
      <c:valAx>
        <c:axId val="552305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2303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915</c:v>
                </c:pt>
                <c:pt idx="5">
                  <c:v>872</c:v>
                </c:pt>
                <c:pt idx="8">
                  <c:v>904</c:v>
                </c:pt>
                <c:pt idx="11">
                  <c:v>924</c:v>
                </c:pt>
                <c:pt idx="14">
                  <c:v>948</c:v>
                </c:pt>
              </c:numCache>
            </c:numRef>
          </c:val>
          <c:extLst xmlns:c16r2="http://schemas.microsoft.com/office/drawing/2015/06/chart">
            <c:ext xmlns:c16="http://schemas.microsoft.com/office/drawing/2014/chart" uri="{C3380CC4-5D6E-409C-BE32-E72D297353CC}">
              <c16:uniqueId val="{00000000-10E3-4AD6-8D2C-C6254508A7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0E3-4AD6-8D2C-C6254508A7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28</c:v>
                </c:pt>
                <c:pt idx="3">
                  <c:v>18</c:v>
                </c:pt>
                <c:pt idx="6">
                  <c:v>41</c:v>
                </c:pt>
                <c:pt idx="9">
                  <c:v>22</c:v>
                </c:pt>
                <c:pt idx="12">
                  <c:v>24</c:v>
                </c:pt>
              </c:numCache>
            </c:numRef>
          </c:val>
          <c:extLst xmlns:c16r2="http://schemas.microsoft.com/office/drawing/2015/06/chart">
            <c:ext xmlns:c16="http://schemas.microsoft.com/office/drawing/2014/chart" uri="{C3380CC4-5D6E-409C-BE32-E72D297353CC}">
              <c16:uniqueId val="{00000002-10E3-4AD6-8D2C-C6254508A7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c:v>
                </c:pt>
                <c:pt idx="3">
                  <c:v>27</c:v>
                </c:pt>
                <c:pt idx="6">
                  <c:v>236</c:v>
                </c:pt>
                <c:pt idx="9">
                  <c:v>256</c:v>
                </c:pt>
                <c:pt idx="12">
                  <c:v>279</c:v>
                </c:pt>
              </c:numCache>
            </c:numRef>
          </c:val>
          <c:extLst xmlns:c16r2="http://schemas.microsoft.com/office/drawing/2015/06/chart">
            <c:ext xmlns:c16="http://schemas.microsoft.com/office/drawing/2014/chart" uri="{C3380CC4-5D6E-409C-BE32-E72D297353CC}">
              <c16:uniqueId val="{00000003-10E3-4AD6-8D2C-C6254508A7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144</c:v>
                </c:pt>
                <c:pt idx="3">
                  <c:v>152</c:v>
                </c:pt>
                <c:pt idx="6">
                  <c:v>138</c:v>
                </c:pt>
                <c:pt idx="9">
                  <c:v>170</c:v>
                </c:pt>
                <c:pt idx="12">
                  <c:v>159</c:v>
                </c:pt>
              </c:numCache>
            </c:numRef>
          </c:val>
          <c:extLst xmlns:c16r2="http://schemas.microsoft.com/office/drawing/2015/06/chart">
            <c:ext xmlns:c16="http://schemas.microsoft.com/office/drawing/2014/chart" uri="{C3380CC4-5D6E-409C-BE32-E72D297353CC}">
              <c16:uniqueId val="{00000004-10E3-4AD6-8D2C-C6254508A7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0E3-4AD6-8D2C-C6254508A7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0E3-4AD6-8D2C-C6254508A7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744</c:v>
                </c:pt>
                <c:pt idx="3">
                  <c:v>717</c:v>
                </c:pt>
                <c:pt idx="6">
                  <c:v>661</c:v>
                </c:pt>
                <c:pt idx="9">
                  <c:v>635</c:v>
                </c:pt>
                <c:pt idx="12">
                  <c:v>655</c:v>
                </c:pt>
              </c:numCache>
            </c:numRef>
          </c:val>
          <c:extLst xmlns:c16r2="http://schemas.microsoft.com/office/drawing/2015/06/chart">
            <c:ext xmlns:c16="http://schemas.microsoft.com/office/drawing/2014/chart" uri="{C3380CC4-5D6E-409C-BE32-E72D297353CC}">
              <c16:uniqueId val="{00000007-10E3-4AD6-8D2C-C6254508A7DA}"/>
            </c:ext>
          </c:extLst>
        </c:ser>
        <c:dLbls>
          <c:showLegendKey val="0"/>
          <c:showVal val="0"/>
          <c:showCatName val="0"/>
          <c:showSerName val="0"/>
          <c:showPercent val="0"/>
          <c:showBubbleSize val="0"/>
        </c:dLbls>
        <c:gapWidth val="100"/>
        <c:overlap val="100"/>
        <c:axId val="552301992"/>
        <c:axId val="552299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c:v>
                </c:pt>
                <c:pt idx="2">
                  <c:v>#N/A</c:v>
                </c:pt>
                <c:pt idx="3">
                  <c:v>#N/A</c:v>
                </c:pt>
                <c:pt idx="4">
                  <c:v>42</c:v>
                </c:pt>
                <c:pt idx="5">
                  <c:v>#N/A</c:v>
                </c:pt>
                <c:pt idx="6">
                  <c:v>#N/A</c:v>
                </c:pt>
                <c:pt idx="7">
                  <c:v>172</c:v>
                </c:pt>
                <c:pt idx="8">
                  <c:v>#N/A</c:v>
                </c:pt>
                <c:pt idx="9">
                  <c:v>#N/A</c:v>
                </c:pt>
                <c:pt idx="10">
                  <c:v>159</c:v>
                </c:pt>
                <c:pt idx="11">
                  <c:v>#N/A</c:v>
                </c:pt>
                <c:pt idx="12">
                  <c:v>#N/A</c:v>
                </c:pt>
                <c:pt idx="13">
                  <c:v>169</c:v>
                </c:pt>
                <c:pt idx="14">
                  <c:v>#N/A</c:v>
                </c:pt>
              </c:numCache>
            </c:numRef>
          </c:val>
          <c:smooth val="0"/>
          <c:extLst xmlns:c16r2="http://schemas.microsoft.com/office/drawing/2015/06/chart">
            <c:ext xmlns:c16="http://schemas.microsoft.com/office/drawing/2014/chart" uri="{C3380CC4-5D6E-409C-BE32-E72D297353CC}">
              <c16:uniqueId val="{00000008-10E3-4AD6-8D2C-C6254508A7DA}"/>
            </c:ext>
          </c:extLst>
        </c:ser>
        <c:dLbls>
          <c:showLegendKey val="0"/>
          <c:showVal val="0"/>
          <c:showCatName val="0"/>
          <c:showSerName val="0"/>
          <c:showPercent val="0"/>
          <c:showBubbleSize val="0"/>
        </c:dLbls>
        <c:marker val="1"/>
        <c:smooth val="0"/>
        <c:axId val="552301992"/>
        <c:axId val="552299248"/>
      </c:lineChart>
      <c:catAx>
        <c:axId val="552301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2299248"/>
        <c:crosses val="autoZero"/>
        <c:auto val="1"/>
        <c:lblAlgn val="ctr"/>
        <c:lblOffset val="100"/>
        <c:tickLblSkip val="1"/>
        <c:tickMarkSkip val="1"/>
        <c:noMultiLvlLbl val="0"/>
      </c:catAx>
      <c:valAx>
        <c:axId val="552299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2301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8522</c:v>
                </c:pt>
                <c:pt idx="5">
                  <c:v>8747</c:v>
                </c:pt>
                <c:pt idx="8">
                  <c:v>9127</c:v>
                </c:pt>
                <c:pt idx="11">
                  <c:v>9393</c:v>
                </c:pt>
                <c:pt idx="14">
                  <c:v>9176</c:v>
                </c:pt>
              </c:numCache>
            </c:numRef>
          </c:val>
          <c:extLst xmlns:c16r2="http://schemas.microsoft.com/office/drawing/2015/06/chart">
            <c:ext xmlns:c16="http://schemas.microsoft.com/office/drawing/2014/chart" uri="{C3380CC4-5D6E-409C-BE32-E72D297353CC}">
              <c16:uniqueId val="{00000000-A134-419E-A274-0F3A4E7504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4432</c:v>
                </c:pt>
                <c:pt idx="5">
                  <c:v>5599</c:v>
                </c:pt>
                <c:pt idx="8">
                  <c:v>5513</c:v>
                </c:pt>
                <c:pt idx="11">
                  <c:v>5194</c:v>
                </c:pt>
                <c:pt idx="14">
                  <c:v>4292</c:v>
                </c:pt>
              </c:numCache>
            </c:numRef>
          </c:val>
          <c:extLst xmlns:c16r2="http://schemas.microsoft.com/office/drawing/2015/06/chart">
            <c:ext xmlns:c16="http://schemas.microsoft.com/office/drawing/2014/chart" uri="{C3380CC4-5D6E-409C-BE32-E72D297353CC}">
              <c16:uniqueId val="{00000001-A134-419E-A274-0F3A4E7504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1256</c:v>
                </c:pt>
                <c:pt idx="5">
                  <c:v>1913</c:v>
                </c:pt>
                <c:pt idx="8">
                  <c:v>3158</c:v>
                </c:pt>
                <c:pt idx="11">
                  <c:v>3170</c:v>
                </c:pt>
                <c:pt idx="14">
                  <c:v>2822</c:v>
                </c:pt>
              </c:numCache>
            </c:numRef>
          </c:val>
          <c:extLst xmlns:c16r2="http://schemas.microsoft.com/office/drawing/2015/06/chart">
            <c:ext xmlns:c16="http://schemas.microsoft.com/office/drawing/2014/chart" uri="{C3380CC4-5D6E-409C-BE32-E72D297353CC}">
              <c16:uniqueId val="{00000002-A134-419E-A274-0F3A4E7504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134-419E-A274-0F3A4E7504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134-419E-A274-0F3A4E7504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54</c:v>
                </c:pt>
                <c:pt idx="3">
                  <c:v>29</c:v>
                </c:pt>
                <c:pt idx="6">
                  <c:v>5</c:v>
                </c:pt>
                <c:pt idx="9">
                  <c:v>0</c:v>
                </c:pt>
                <c:pt idx="12">
                  <c:v>0</c:v>
                </c:pt>
              </c:numCache>
            </c:numRef>
          </c:val>
          <c:extLst xmlns:c16r2="http://schemas.microsoft.com/office/drawing/2015/06/chart">
            <c:ext xmlns:c16="http://schemas.microsoft.com/office/drawing/2014/chart" uri="{C3380CC4-5D6E-409C-BE32-E72D297353CC}">
              <c16:uniqueId val="{00000005-A134-419E-A274-0F3A4E7504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2611</c:v>
                </c:pt>
                <c:pt idx="3">
                  <c:v>2602</c:v>
                </c:pt>
                <c:pt idx="6">
                  <c:v>2590</c:v>
                </c:pt>
                <c:pt idx="9">
                  <c:v>2492</c:v>
                </c:pt>
                <c:pt idx="12">
                  <c:v>2358</c:v>
                </c:pt>
              </c:numCache>
            </c:numRef>
          </c:val>
          <c:extLst xmlns:c16r2="http://schemas.microsoft.com/office/drawing/2015/06/chart">
            <c:ext xmlns:c16="http://schemas.microsoft.com/office/drawing/2014/chart" uri="{C3380CC4-5D6E-409C-BE32-E72D297353CC}">
              <c16:uniqueId val="{00000006-A134-419E-A274-0F3A4E7504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3121</c:v>
                </c:pt>
                <c:pt idx="3">
                  <c:v>4128</c:v>
                </c:pt>
                <c:pt idx="6">
                  <c:v>4731</c:v>
                </c:pt>
                <c:pt idx="9">
                  <c:v>5342</c:v>
                </c:pt>
                <c:pt idx="12">
                  <c:v>5171</c:v>
                </c:pt>
              </c:numCache>
            </c:numRef>
          </c:val>
          <c:extLst xmlns:c16r2="http://schemas.microsoft.com/office/drawing/2015/06/chart">
            <c:ext xmlns:c16="http://schemas.microsoft.com/office/drawing/2014/chart" uri="{C3380CC4-5D6E-409C-BE32-E72D297353CC}">
              <c16:uniqueId val="{00000007-A134-419E-A274-0F3A4E7504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1382</c:v>
                </c:pt>
                <c:pt idx="3">
                  <c:v>1491</c:v>
                </c:pt>
                <c:pt idx="6">
                  <c:v>1797</c:v>
                </c:pt>
                <c:pt idx="9">
                  <c:v>1954</c:v>
                </c:pt>
                <c:pt idx="12">
                  <c:v>1923</c:v>
                </c:pt>
              </c:numCache>
            </c:numRef>
          </c:val>
          <c:extLst xmlns:c16r2="http://schemas.microsoft.com/office/drawing/2015/06/chart">
            <c:ext xmlns:c16="http://schemas.microsoft.com/office/drawing/2014/chart" uri="{C3380CC4-5D6E-409C-BE32-E72D297353CC}">
              <c16:uniqueId val="{00000008-A134-419E-A274-0F3A4E7504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633</c:v>
                </c:pt>
                <c:pt idx="3">
                  <c:v>749</c:v>
                </c:pt>
                <c:pt idx="6">
                  <c:v>698</c:v>
                </c:pt>
                <c:pt idx="9">
                  <c:v>600</c:v>
                </c:pt>
                <c:pt idx="12">
                  <c:v>495</c:v>
                </c:pt>
              </c:numCache>
            </c:numRef>
          </c:val>
          <c:extLst xmlns:c16r2="http://schemas.microsoft.com/office/drawing/2015/06/chart">
            <c:ext xmlns:c16="http://schemas.microsoft.com/office/drawing/2014/chart" uri="{C3380CC4-5D6E-409C-BE32-E72D297353CC}">
              <c16:uniqueId val="{00000009-A134-419E-A274-0F3A4E7504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8254</c:v>
                </c:pt>
                <c:pt idx="3">
                  <c:v>8269</c:v>
                </c:pt>
                <c:pt idx="6">
                  <c:v>8716</c:v>
                </c:pt>
                <c:pt idx="9">
                  <c:v>9481</c:v>
                </c:pt>
                <c:pt idx="12">
                  <c:v>10033</c:v>
                </c:pt>
              </c:numCache>
            </c:numRef>
          </c:val>
          <c:extLst xmlns:c16r2="http://schemas.microsoft.com/office/drawing/2015/06/chart">
            <c:ext xmlns:c16="http://schemas.microsoft.com/office/drawing/2014/chart" uri="{C3380CC4-5D6E-409C-BE32-E72D297353CC}">
              <c16:uniqueId val="{0000000A-A134-419E-A274-0F3A4E7504D5}"/>
            </c:ext>
          </c:extLst>
        </c:ser>
        <c:dLbls>
          <c:showLegendKey val="0"/>
          <c:showVal val="0"/>
          <c:showCatName val="0"/>
          <c:showSerName val="0"/>
          <c:showPercent val="0"/>
          <c:showBubbleSize val="0"/>
        </c:dLbls>
        <c:gapWidth val="100"/>
        <c:overlap val="100"/>
        <c:axId val="547588200"/>
        <c:axId val="547585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1845</c:v>
                </c:pt>
                <c:pt idx="2">
                  <c:v>#N/A</c:v>
                </c:pt>
                <c:pt idx="3">
                  <c:v>#N/A</c:v>
                </c:pt>
                <c:pt idx="4">
                  <c:v>1010</c:v>
                </c:pt>
                <c:pt idx="5">
                  <c:v>#N/A</c:v>
                </c:pt>
                <c:pt idx="6">
                  <c:v>#N/A</c:v>
                </c:pt>
                <c:pt idx="7">
                  <c:v>739</c:v>
                </c:pt>
                <c:pt idx="8">
                  <c:v>#N/A</c:v>
                </c:pt>
                <c:pt idx="9">
                  <c:v>#N/A</c:v>
                </c:pt>
                <c:pt idx="10">
                  <c:v>2113</c:v>
                </c:pt>
                <c:pt idx="11">
                  <c:v>#N/A</c:v>
                </c:pt>
                <c:pt idx="12">
                  <c:v>#N/A</c:v>
                </c:pt>
                <c:pt idx="13">
                  <c:v>3690</c:v>
                </c:pt>
                <c:pt idx="14">
                  <c:v>#N/A</c:v>
                </c:pt>
              </c:numCache>
            </c:numRef>
          </c:val>
          <c:smooth val="0"/>
          <c:extLst xmlns:c16r2="http://schemas.microsoft.com/office/drawing/2015/06/chart">
            <c:ext xmlns:c16="http://schemas.microsoft.com/office/drawing/2014/chart" uri="{C3380CC4-5D6E-409C-BE32-E72D297353CC}">
              <c16:uniqueId val="{0000000B-A134-419E-A274-0F3A4E7504D5}"/>
            </c:ext>
          </c:extLst>
        </c:ser>
        <c:dLbls>
          <c:showLegendKey val="0"/>
          <c:showVal val="0"/>
          <c:showCatName val="0"/>
          <c:showSerName val="0"/>
          <c:showPercent val="0"/>
          <c:showBubbleSize val="0"/>
        </c:dLbls>
        <c:marker val="1"/>
        <c:smooth val="0"/>
        <c:axId val="547588200"/>
        <c:axId val="547585456"/>
      </c:lineChart>
      <c:catAx>
        <c:axId val="547588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7585456"/>
        <c:crosses val="autoZero"/>
        <c:auto val="1"/>
        <c:lblAlgn val="ctr"/>
        <c:lblOffset val="100"/>
        <c:tickLblSkip val="1"/>
        <c:tickMarkSkip val="1"/>
        <c:noMultiLvlLbl val="0"/>
      </c:catAx>
      <c:valAx>
        <c:axId val="547585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88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1010</c:v>
                </c:pt>
                <c:pt idx="1">
                  <c:v>980</c:v>
                </c:pt>
                <c:pt idx="2">
                  <c:v>800</c:v>
                </c:pt>
              </c:numCache>
            </c:numRef>
          </c:val>
          <c:extLst xmlns:c16r2="http://schemas.microsoft.com/office/drawing/2015/06/chart">
            <c:ext xmlns:c16="http://schemas.microsoft.com/office/drawing/2014/chart" uri="{C3380CC4-5D6E-409C-BE32-E72D297353CC}">
              <c16:uniqueId val="{00000000-DAAB-41B9-B7C3-5F1ECF4AA11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c:v>
                </c:pt>
                <c:pt idx="1">
                  <c:v>2</c:v>
                </c:pt>
                <c:pt idx="2">
                  <c:v>2</c:v>
                </c:pt>
              </c:numCache>
            </c:numRef>
          </c:val>
          <c:extLst xmlns:c16r2="http://schemas.microsoft.com/office/drawing/2015/06/chart">
            <c:ext xmlns:c16="http://schemas.microsoft.com/office/drawing/2014/chart" uri="{C3380CC4-5D6E-409C-BE32-E72D297353CC}">
              <c16:uniqueId val="{00000001-DAAB-41B9-B7C3-5F1ECF4AA11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1461</c:v>
                </c:pt>
                <c:pt idx="1">
                  <c:v>1153</c:v>
                </c:pt>
                <c:pt idx="2">
                  <c:v>1032</c:v>
                </c:pt>
              </c:numCache>
            </c:numRef>
          </c:val>
          <c:extLst xmlns:c16r2="http://schemas.microsoft.com/office/drawing/2015/06/chart">
            <c:ext xmlns:c16="http://schemas.microsoft.com/office/drawing/2014/chart" uri="{C3380CC4-5D6E-409C-BE32-E72D297353CC}">
              <c16:uniqueId val="{00000002-DAAB-41B9-B7C3-5F1ECF4AA118}"/>
            </c:ext>
          </c:extLst>
        </c:ser>
        <c:dLbls>
          <c:showLegendKey val="0"/>
          <c:showVal val="0"/>
          <c:showCatName val="0"/>
          <c:showSerName val="0"/>
          <c:showPercent val="0"/>
          <c:showBubbleSize val="0"/>
        </c:dLbls>
        <c:gapWidth val="120"/>
        <c:overlap val="100"/>
        <c:axId val="547588984"/>
        <c:axId val="547587416"/>
      </c:barChart>
      <c:catAx>
        <c:axId val="547588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7587416"/>
        <c:crosses val="autoZero"/>
        <c:auto val="1"/>
        <c:lblAlgn val="ctr"/>
        <c:lblOffset val="100"/>
        <c:tickLblSkip val="1"/>
        <c:tickMarkSkip val="1"/>
        <c:noMultiLvlLbl val="0"/>
      </c:catAx>
      <c:valAx>
        <c:axId val="547587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7588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9A2-48BE-8706-08EEA69060B8}"/>
                </c:ext>
                <c:ext xmlns:c15="http://schemas.microsoft.com/office/drawing/2012/chart" uri="{CE6537A1-D6FC-4f65-9D91-7224C49458BB}">
                  <c15:dlblFieldTable>
                    <c15:dlblFTEntry>
                      <c15:txfldGUID>{35722D08-9990-4291-9138-1B3C214367D5}</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9A2-48BE-8706-08EEA69060B8}"/>
                </c:ext>
                <c:ext xmlns:c15="http://schemas.microsoft.com/office/drawing/2012/chart" uri="{CE6537A1-D6FC-4f65-9D91-7224C49458BB}">
                  <c15:dlblFieldTable>
                    <c15:dlblFTEntry>
                      <c15:txfldGUID>{B2DE79D0-2D28-4215-8C79-8D851D713952}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9A2-48BE-8706-08EEA69060B8}"/>
                </c:ext>
                <c:ext xmlns:c15="http://schemas.microsoft.com/office/drawing/2012/chart" uri="{CE6537A1-D6FC-4f65-9D91-7224C49458BB}">
                  <c15:dlblFieldTable>
                    <c15:dlblFTEntry>
                      <c15:txfldGUID>{C8DAA5CA-1ADD-41F0-806D-1B230D2BEC87}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9A2-48BE-8706-08EEA69060B8}"/>
                </c:ext>
                <c:ext xmlns:c15="http://schemas.microsoft.com/office/drawing/2012/chart" uri="{CE6537A1-D6FC-4f65-9D91-7224C49458BB}">
                  <c15:dlblFieldTable>
                    <c15:dlblFTEntry>
                      <c15:txfldGUID>{5E4E8B9E-E81C-4852-8ED8-BC76E77F6A08}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9A2-48BE-8706-08EEA69060B8}"/>
                </c:ext>
                <c:ext xmlns:c15="http://schemas.microsoft.com/office/drawing/2012/chart" uri="{CE6537A1-D6FC-4f65-9D91-7224C49458BB}">
                  <c15:dlblFieldTable>
                    <c15:dlblFTEntry>
                      <c15:txfldGUID>{863D7E32-CF00-4337-B40B-0CE7EF5F4E84}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9A2-48BE-8706-08EEA69060B8}"/>
                </c:ext>
                <c:ext xmlns:c15="http://schemas.microsoft.com/office/drawing/2012/chart" uri="{CE6537A1-D6FC-4f65-9D91-7224C49458BB}">
                  <c15:dlblFieldTable>
                    <c15:dlblFTEntry>
                      <c15:txfldGUID>{75F4D81A-F86C-4FE4-923E-B2B818C847C2}</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9A2-48BE-8706-08EEA69060B8}"/>
                </c:ext>
                <c:ext xmlns:c15="http://schemas.microsoft.com/office/drawing/2012/chart" uri="{CE6537A1-D6FC-4f65-9D91-7224C49458BB}">
                  <c15:dlblFieldTable>
                    <c15:dlblFTEntry>
                      <c15:txfldGUID>{828A13C1-3D6F-4406-882E-56D89762C20A}</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9A2-48BE-8706-08EEA69060B8}"/>
                </c:ext>
                <c:ext xmlns:c15="http://schemas.microsoft.com/office/drawing/2012/chart" uri="{CE6537A1-D6FC-4f65-9D91-7224C49458BB}">
                  <c15:dlblFieldTable>
                    <c15:dlblFTEntry>
                      <c15:txfldGUID>{C0BC78BA-E309-480F-BBD7-A43C3C9431F5}</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9A2-48BE-8706-08EEA69060B8}"/>
                </c:ext>
                <c:ext xmlns:c15="http://schemas.microsoft.com/office/drawing/2012/chart" uri="{CE6537A1-D6FC-4f65-9D91-7224C49458BB}">
                  <c15:dlblFieldTable>
                    <c15:dlblFTEntry>
                      <c15:txfldGUID>{9C6DA109-25FD-492B-9750-F118A82BDDB8}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65.7</c:v>
                </c:pt>
                <c:pt idx="16">
                  <c:v>65.400000000000006</c:v>
                </c:pt>
                <c:pt idx="24">
                  <c:v>65.599999999999994</c:v>
                </c:pt>
                <c:pt idx="32">
                  <c:v>66.099999999999994</c:v>
                </c:pt>
              </c:numCache>
            </c:numRef>
          </c:xVal>
          <c:yVal>
            <c:numRef>
              <c:f>公会計指標分析・財政指標組合せ分析表!$BP$51:$DC$51</c:f>
              <c:numCache>
                <c:formatCode>#,##0.0;"▲ "#,##0.0</c:formatCode>
                <c:ptCount val="40"/>
                <c:pt idx="8">
                  <c:v>20.5</c:v>
                </c:pt>
                <c:pt idx="16">
                  <c:v>15.2</c:v>
                </c:pt>
                <c:pt idx="24">
                  <c:v>43.4</c:v>
                </c:pt>
                <c:pt idx="32">
                  <c:v>76.3</c:v>
                </c:pt>
              </c:numCache>
            </c:numRef>
          </c:yVal>
          <c:smooth val="0"/>
          <c:extLst xmlns:c16r2="http://schemas.microsoft.com/office/drawing/2015/06/chart">
            <c:ext xmlns:c16="http://schemas.microsoft.com/office/drawing/2014/chart" uri="{C3380CC4-5D6E-409C-BE32-E72D297353CC}">
              <c16:uniqueId val="{00000009-89A2-48BE-8706-08EEA69060B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9A2-48BE-8706-08EEA69060B8}"/>
                </c:ext>
                <c:ext xmlns:c15="http://schemas.microsoft.com/office/drawing/2012/chart" uri="{CE6537A1-D6FC-4f65-9D91-7224C49458BB}">
                  <c15:dlblFieldTable>
                    <c15:dlblFTEntry>
                      <c15:txfldGUID>{B64C5B79-0A96-4FDF-8790-C8D07E355B65}</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9A2-48BE-8706-08EEA69060B8}"/>
                </c:ext>
                <c:ext xmlns:c15="http://schemas.microsoft.com/office/drawing/2012/chart" uri="{CE6537A1-D6FC-4f65-9D91-7224C49458BB}">
                  <c15:dlblFieldTable>
                    <c15:dlblFTEntry>
                      <c15:txfldGUID>{F234586F-D475-4157-B688-41B1C4EF6F13}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9A2-48BE-8706-08EEA69060B8}"/>
                </c:ext>
                <c:ext xmlns:c15="http://schemas.microsoft.com/office/drawing/2012/chart" uri="{CE6537A1-D6FC-4f65-9D91-7224C49458BB}">
                  <c15:dlblFieldTable>
                    <c15:dlblFTEntry>
                      <c15:txfldGUID>{C9120FF5-88B0-435C-863A-4C542AD53B1B}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9A2-48BE-8706-08EEA69060B8}"/>
                </c:ext>
                <c:ext xmlns:c15="http://schemas.microsoft.com/office/drawing/2012/chart" uri="{CE6537A1-D6FC-4f65-9D91-7224C49458BB}">
                  <c15:dlblFieldTable>
                    <c15:dlblFTEntry>
                      <c15:txfldGUID>{BAEDFC9E-637A-47FD-9942-3A59602211CD}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9A2-48BE-8706-08EEA69060B8}"/>
                </c:ext>
                <c:ext xmlns:c15="http://schemas.microsoft.com/office/drawing/2012/chart" uri="{CE6537A1-D6FC-4f65-9D91-7224C49458BB}">
                  <c15:dlblFieldTable>
                    <c15:dlblFTEntry>
                      <c15:txfldGUID>{9AE54A6C-A1BE-4474-A662-DF0A1EE149C7}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9A2-48BE-8706-08EEA69060B8}"/>
                </c:ext>
                <c:ext xmlns:c15="http://schemas.microsoft.com/office/drawing/2012/chart" uri="{CE6537A1-D6FC-4f65-9D91-7224C49458BB}">
                  <c15:dlblFieldTable>
                    <c15:dlblFTEntry>
                      <c15:txfldGUID>{F2538D6E-DA77-465B-94D3-0B721239623E}</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9A2-48BE-8706-08EEA69060B8}"/>
                </c:ext>
                <c:ext xmlns:c15="http://schemas.microsoft.com/office/drawing/2012/chart" uri="{CE6537A1-D6FC-4f65-9D91-7224C49458BB}">
                  <c15:dlblFieldTable>
                    <c15:dlblFTEntry>
                      <c15:txfldGUID>{6948BC45-0078-443B-A271-5809A95B39CA}</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9A2-48BE-8706-08EEA69060B8}"/>
                </c:ext>
                <c:ext xmlns:c15="http://schemas.microsoft.com/office/drawing/2012/chart" uri="{CE6537A1-D6FC-4f65-9D91-7224C49458BB}">
                  <c15:dlblFieldTable>
                    <c15:dlblFTEntry>
                      <c15:txfldGUID>{59A31F82-CCB4-4C0A-A9AB-AE7F881CA39C}</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9A2-48BE-8706-08EEA69060B8}"/>
                </c:ext>
                <c:ext xmlns:c15="http://schemas.microsoft.com/office/drawing/2012/chart" uri="{CE6537A1-D6FC-4f65-9D91-7224C49458BB}">
                  <c15:dlblFieldTable>
                    <c15:dlblFTEntry>
                      <c15:txfldGUID>{22A10AC9-2801-4B16-AC0A-C5B67A591E9B}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56.1</c:v>
                </c:pt>
                <c:pt idx="16">
                  <c:v>58.1</c:v>
                </c:pt>
                <c:pt idx="24">
                  <c:v>59.4</c:v>
                </c:pt>
                <c:pt idx="32">
                  <c:v>60.7</c:v>
                </c:pt>
              </c:numCache>
            </c:numRef>
          </c:xVal>
          <c:yVal>
            <c:numRef>
              <c:f>公会計指標分析・財政指標組合せ分析表!$BP$55:$DC$55</c:f>
              <c:numCache>
                <c:formatCode>#,##0.0;"▲ "#,##0.0</c:formatCode>
                <c:ptCount val="40"/>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89A2-48BE-8706-08EEA69060B8}"/>
            </c:ext>
          </c:extLst>
        </c:ser>
        <c:dLbls>
          <c:showLegendKey val="0"/>
          <c:showVal val="1"/>
          <c:showCatName val="0"/>
          <c:showSerName val="0"/>
          <c:showPercent val="0"/>
          <c:showBubbleSize val="0"/>
        </c:dLbls>
        <c:axId val="547590552"/>
        <c:axId val="547590160"/>
      </c:scatterChart>
      <c:valAx>
        <c:axId val="547590552"/>
        <c:scaling>
          <c:orientation val="minMax"/>
          <c:max val="67"/>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7590160"/>
        <c:crosses val="autoZero"/>
        <c:crossBetween val="midCat"/>
      </c:valAx>
      <c:valAx>
        <c:axId val="547590160"/>
        <c:scaling>
          <c:orientation val="minMax"/>
          <c:max val="8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7590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D6C-4D97-8A28-54F59754ADB4}"/>
                </c:ext>
                <c:ext xmlns:c15="http://schemas.microsoft.com/office/drawing/2012/chart" uri="{CE6537A1-D6FC-4f65-9D91-7224C49458BB}">
                  <c15:dlblFieldTable>
                    <c15:dlblFTEntry>
                      <c15:txfldGUID>{2563A486-0D0E-4944-A455-0514DCE39E2D}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D6C-4D97-8A28-54F59754ADB4}"/>
                </c:ext>
                <c:ext xmlns:c15="http://schemas.microsoft.com/office/drawing/2012/chart" uri="{CE6537A1-D6FC-4f65-9D91-7224C49458BB}">
                  <c15:dlblFieldTable>
                    <c15:dlblFTEntry>
                      <c15:txfldGUID>{EEF504B6-9DAB-478F-A65F-3080D944A2C0}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D6C-4D97-8A28-54F59754ADB4}"/>
                </c:ext>
                <c:ext xmlns:c15="http://schemas.microsoft.com/office/drawing/2012/chart" uri="{CE6537A1-D6FC-4f65-9D91-7224C49458BB}">
                  <c15:dlblFieldTable>
                    <c15:dlblFTEntry>
                      <c15:txfldGUID>{4CD99CFD-E82E-4BBF-857D-8E60FA9DC393}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D6C-4D97-8A28-54F59754ADB4}"/>
                </c:ext>
                <c:ext xmlns:c15="http://schemas.microsoft.com/office/drawing/2012/chart" uri="{CE6537A1-D6FC-4f65-9D91-7224C49458BB}">
                  <c15:dlblFieldTable>
                    <c15:dlblFTEntry>
                      <c15:txfldGUID>{3559E73C-F289-408A-AAC2-1D0ADA449604}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D6C-4D97-8A28-54F59754ADB4}"/>
                </c:ext>
                <c:ext xmlns:c15="http://schemas.microsoft.com/office/drawing/2012/chart" uri="{CE6537A1-D6FC-4f65-9D91-7224C49458BB}">
                  <c15:dlblFieldTable>
                    <c15:dlblFTEntry>
                      <c15:txfldGUID>{24B6C8F5-F935-4334-B75E-3C7A92092AC4}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D6C-4D97-8A28-54F59754ADB4}"/>
                </c:ext>
                <c:ext xmlns:c15="http://schemas.microsoft.com/office/drawing/2012/chart" uri="{CE6537A1-D6FC-4f65-9D91-7224C49458BB}">
                  <c15:dlblFieldTable>
                    <c15:dlblFTEntry>
                      <c15:txfldGUID>{29E4873D-61F9-4DB0-86A1-5B09F1167160}</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D6C-4D97-8A28-54F59754ADB4}"/>
                </c:ext>
                <c:ext xmlns:c15="http://schemas.microsoft.com/office/drawing/2012/chart" uri="{CE6537A1-D6FC-4f65-9D91-7224C49458BB}">
                  <c15:dlblFieldTable>
                    <c15:dlblFTEntry>
                      <c15:txfldGUID>{746D71EB-83D9-436A-8DE4-2113B634D150}</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D6C-4D97-8A28-54F59754ADB4}"/>
                </c:ext>
                <c:ext xmlns:c15="http://schemas.microsoft.com/office/drawing/2012/chart" uri="{CE6537A1-D6FC-4f65-9D91-7224C49458BB}">
                  <c15:dlblFieldTable>
                    <c15:dlblFTEntry>
                      <c15:txfldGUID>{4DEA868D-A4BC-4A05-933B-E681B77D3AFA}</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D6C-4D97-8A28-54F59754ADB4}"/>
                </c:ext>
                <c:ext xmlns:c15="http://schemas.microsoft.com/office/drawing/2012/chart" uri="{CE6537A1-D6FC-4f65-9D91-7224C49458BB}">
                  <c15:dlblFieldTable>
                    <c15:dlblFTEntry>
                      <c15:txfldGUID>{26F646F8-66C9-4EAF-9446-9E792042B4C1}</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0.7</c:v>
                </c:pt>
                <c:pt idx="16">
                  <c:v>1.6</c:v>
                </c:pt>
                <c:pt idx="24">
                  <c:v>2.5</c:v>
                </c:pt>
                <c:pt idx="32">
                  <c:v>3.4</c:v>
                </c:pt>
              </c:numCache>
            </c:numRef>
          </c:xVal>
          <c:yVal>
            <c:numRef>
              <c:f>公会計指標分析・財政指標組合せ分析表!$BP$73:$DC$73</c:f>
              <c:numCache>
                <c:formatCode>#,##0.0;"▲ "#,##0.0</c:formatCode>
                <c:ptCount val="40"/>
                <c:pt idx="0">
                  <c:v>37.1</c:v>
                </c:pt>
                <c:pt idx="8">
                  <c:v>20.5</c:v>
                </c:pt>
                <c:pt idx="16">
                  <c:v>15.2</c:v>
                </c:pt>
                <c:pt idx="24">
                  <c:v>43.4</c:v>
                </c:pt>
                <c:pt idx="32">
                  <c:v>76.3</c:v>
                </c:pt>
              </c:numCache>
            </c:numRef>
          </c:yVal>
          <c:smooth val="0"/>
          <c:extLst xmlns:c16r2="http://schemas.microsoft.com/office/drawing/2015/06/chart">
            <c:ext xmlns:c16="http://schemas.microsoft.com/office/drawing/2014/chart" uri="{C3380CC4-5D6E-409C-BE32-E72D297353CC}">
              <c16:uniqueId val="{00000009-FD6C-4D97-8A28-54F59754ADB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0623964403211986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D6C-4D97-8A28-54F59754ADB4}"/>
                </c:ext>
                <c:ext xmlns:c15="http://schemas.microsoft.com/office/drawing/2012/chart" uri="{CE6537A1-D6FC-4f65-9D91-7224C49458BB}">
                  <c15:dlblFieldTable>
                    <c15:dlblFTEntry>
                      <c15:txfldGUID>{99A649D8-CFA8-4122-A012-E5A6BD7C8125}</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D6C-4D97-8A28-54F59754ADB4}"/>
                </c:ext>
                <c:ext xmlns:c15="http://schemas.microsoft.com/office/drawing/2012/chart" uri="{CE6537A1-D6FC-4f65-9D91-7224C49458BB}">
                  <c15:dlblFieldTable>
                    <c15:dlblFTEntry>
                      <c15:txfldGUID>{39B80876-48D5-4074-987A-75A1CBF12BB6}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D6C-4D97-8A28-54F59754ADB4}"/>
                </c:ext>
                <c:ext xmlns:c15="http://schemas.microsoft.com/office/drawing/2012/chart" uri="{CE6537A1-D6FC-4f65-9D91-7224C49458BB}">
                  <c15:dlblFieldTable>
                    <c15:dlblFTEntry>
                      <c15:txfldGUID>{95689FF6-D9B1-45F8-822D-16F663D11D0A}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D6C-4D97-8A28-54F59754ADB4}"/>
                </c:ext>
                <c:ext xmlns:c15="http://schemas.microsoft.com/office/drawing/2012/chart" uri="{CE6537A1-D6FC-4f65-9D91-7224C49458BB}">
                  <c15:dlblFieldTable>
                    <c15:dlblFTEntry>
                      <c15:txfldGUID>{494849F6-82B9-4A06-9605-08607DF7D50B}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D6C-4D97-8A28-54F59754ADB4}"/>
                </c:ext>
                <c:ext xmlns:c15="http://schemas.microsoft.com/office/drawing/2012/chart" uri="{CE6537A1-D6FC-4f65-9D91-7224C49458BB}">
                  <c15:dlblFieldTable>
                    <c15:dlblFTEntry>
                      <c15:txfldGUID>{FC43AA04-17CD-4AD8-A9E5-0A3383FF3BB9}</c15:txfldGUID>
                      <c15:f>#REF!</c15:f>
                      <c15:dlblFieldTableCache>
                        <c:ptCount val="1"/>
                        <c:pt idx="0">
                          <c:v>#REF!</c:v>
                        </c:pt>
                      </c15:dlblFieldTableCache>
                    </c15:dlblFTEntry>
                  </c15:dlblFieldTable>
                  <c15:showDataLabelsRange val="0"/>
                </c:ext>
              </c:extLst>
            </c:dLbl>
            <c:dLbl>
              <c:idx val="8"/>
              <c:layout>
                <c:manualLayout>
                  <c:x val="0"/>
                  <c:y val="-3.8232572348786679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D6C-4D97-8A28-54F59754ADB4}"/>
                </c:ext>
                <c:ext xmlns:c15="http://schemas.microsoft.com/office/drawing/2012/chart" uri="{CE6537A1-D6FC-4f65-9D91-7224C49458BB}">
                  <c15:dlblFieldTable>
                    <c15:dlblFTEntry>
                      <c15:txfldGUID>{AB01FF34-EFF1-4A20-8630-D095198978D8}</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0"/>
                  <c:y val="-2.149383488126298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D6C-4D97-8A28-54F59754ADB4}"/>
                </c:ext>
                <c:ext xmlns:c15="http://schemas.microsoft.com/office/drawing/2012/chart" uri="{CE6537A1-D6FC-4f65-9D91-7224C49458BB}">
                  <c15:dlblFieldTable>
                    <c15:dlblFTEntry>
                      <c15:txfldGUID>{0AED53B0-E0F0-4C57-A4CA-A47F02F39709}</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0"/>
                  <c:y val="3.397014330364887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D6C-4D97-8A28-54F59754ADB4}"/>
                </c:ext>
                <c:ext xmlns:c15="http://schemas.microsoft.com/office/drawing/2012/chart" uri="{CE6537A1-D6FC-4f65-9D91-7224C49458BB}">
                  <c15:dlblFieldTable>
                    <c15:dlblFTEntry>
                      <c15:txfldGUID>{6430F077-DF82-4D98-867A-481E27F2CAD1}</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0"/>
                  <c:y val="1.513229952318880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D6C-4D97-8A28-54F59754ADB4}"/>
                </c:ext>
                <c:ext xmlns:c15="http://schemas.microsoft.com/office/drawing/2012/chart" uri="{CE6537A1-D6FC-4f65-9D91-7224C49458BB}">
                  <c15:dlblFieldTable>
                    <c15:dlblFTEntry>
                      <c15:txfldGUID>{E29B7AFC-BD41-408C-B949-BC299F31E483}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FD6C-4D97-8A28-54F59754ADB4}"/>
            </c:ext>
          </c:extLst>
        </c:ser>
        <c:dLbls>
          <c:showLegendKey val="0"/>
          <c:showVal val="1"/>
          <c:showCatName val="0"/>
          <c:showSerName val="0"/>
          <c:showPercent val="0"/>
          <c:showBubbleSize val="0"/>
        </c:dLbls>
        <c:axId val="547585064"/>
        <c:axId val="547587808"/>
      </c:scatterChart>
      <c:valAx>
        <c:axId val="547585064"/>
        <c:scaling>
          <c:orientation val="minMax"/>
          <c:max val="7.3999999999999995"/>
          <c:min val="0.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7587808"/>
        <c:crosses val="autoZero"/>
        <c:crossBetween val="midCat"/>
      </c:valAx>
      <c:valAx>
        <c:axId val="547587808"/>
        <c:scaling>
          <c:orientation val="minMax"/>
          <c:max val="87"/>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75850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組合等が起こした地方債の元利償還金に対する負担金の大幅な増加は、湯河原町真鶴町衛生組合の公債費に対する負担金の増加によるものであると考える。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満期一括償還の財源としての減債基金は該当なし。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組合等の負担額や支出予定額の増により将来負担額は年々増加している。今後、湯河原町真鶴町衛生組合に対しての公債費負担金の増加が見込まれることや基金の取り崩しなどが予想され、さらに増加が予想されるため、今後も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神奈川県湯河原町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寄附金の増加に伴うまちづくり基金の増などにより基金は増加していたが、今年度は財政調整基金の取り崩し、八雲・まさご保育園統合事業や湯河原町真鶴町衛生組合負担金などへまちづくり繰入金を充てたことで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今後も利子分を積み立てていきながら、必要に応じて積立、取り崩しを行っていく。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・公共施設等総合管理計画推進基金：町の所有する公共施設等について、更新、統廃合及び長寿命化など総合的な管理計画を推進するための基金。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・まちづくり基金：まちづくり寄附金に伴う積立金。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・防災基金：安全・安心なまちづくりに係る事業並びに災害時の復旧事業及び災害の復興事業に活用するための基金。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・社会福祉基金：湯河原町が行う社会福祉事業の資金に充てるための基金。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・教育文化施設建設基金：教育施設また文化施設の整備を図るための基金。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公共施設等総合管理計画推進基金については、中央区民会館整備事業などに充当したため減額となっている。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については、まちづくり寄附のクレジット払い受付を始めたことから急激に寄附額が増えたことにより、積立額も増加していた。今年度は八雲・まさご保育園統合事業や湯河原町真鶴町衛生組合負担金などに充当したため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公共施設等総合管理計画推進基金は今後も、公共施設の管理の必要などに伴い取り崩ししていくと思われる。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まちづくり寄附金は寄附をいただく際、使用事業の使途を選んでいただいているため、あてはまる事業に伴い取り崩していく予定である。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湯河原町真鶴町衛生組合に対する負担金が増加することが予想されてたので、それに備え財政調整基金を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億円を目標に積立てていた。今年度は３憶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万円の取り崩しを行い、残高は８億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年から衛生組合の元金の償還がはじまったので、これからは財源調整するためにも取り崩す予定。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減債基金より町債の支払いはするつもりは当面ないが、利子の積立てをしている。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今後も動かす予定はない。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DFC7B49C-F583-41C9-BCEE-4527753FCC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4E7D0B35-2BFF-4613-A255-94788DCFC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7ED8F8A1-E621-4E4A-87E2-F525ED6F215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36305F9D-B1ED-4117-824A-DA07882542A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7E4163F3-324A-40EE-A1BE-55BF022CB88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4F9847C4-0D1C-4F82-A124-B337CD3FD99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B1D8C241-C2AF-49BC-8EA8-01962CD648A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73D9C358-3243-4C9D-B951-BC563FA1FC1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8E93CD19-1D7C-4A25-B566-DEE94279C8D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C8BC70BB-67FE-4E3F-9895-C9F0BB0C602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B3D4A0E2-C4F7-480C-86BD-3AC7BA1307D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8AA6C80A-2375-4431-82A2-18379658196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24,803
24,456
40.97
10,307,733
9,888,407
379,082
5,506,229
10,033,001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4673126E-4E7A-43EA-A495-B05741E1198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DA576DFB-133A-4C3A-95E3-564EF345AA6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954F4D2B-4AE2-4ED6-9003-56537057874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06D2AB07-C748-4DD2-9826-AB1E1D53561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284D23FE-F1CF-433E-B3CD-25EB7F0A59F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1C082757-1B18-4054-9790-557AD447A20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00FC3CE1-AF63-49DA-99AD-B784884FA08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8AEA7276-5DC0-4F64-86E3-0CC0FEBC4B6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BB36A97-63A6-47FE-ADC6-63CD123BDCA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A1862D25-A35A-4FA0-AC0D-B7D71349304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D1B8E99E-182C-41B3-8E37-222FE12D854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EF6D6319-5287-43E0-8A2C-2133B04C0D6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6D6ECD06-6F11-431F-A4E0-3B37E69DEC2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4F9C7A3E-A844-4506-9CB3-E36736D25D8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723CB154-0E61-448E-8E0E-1E28EC0222A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F9FA13ED-EF8A-49B5-BF49-C762FB97CE7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E42BB1C6-7DCE-4C15-A1DB-4F6282ACF10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DCE36FDC-E956-43FA-86B4-65E5BF05784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DB5EDD9B-42C3-4AAE-9881-FE4257D4B68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xmlns="" id="{7FBEF2C0-5DD3-4DD2-AB3E-F48FCFD89157}"/>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94F3D4BB-2FA8-4601-BDB7-629B405E507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C0EDE979-2B59-44BB-BAEC-1CE6820CE76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AAAAC7A7-ABC2-44A0-A012-B994D9D0C14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B3D27149-C562-4AF9-BE3D-3491F203BF8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6CBA93E9-9778-4C1C-B6DE-C1AD36F5A44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26E93D33-864D-43F4-B885-BC88033D8BF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D288F259-125A-48AA-A84F-2E76426544F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FECE28F4-11B5-4137-8D81-A8054509907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834AEA24-A450-499A-8ACA-D6FAB5106D9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6CD34D97-948F-4B5D-961C-502DAE3A0D0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1D63A89F-6443-4B24-B5D4-2C3A550E0C6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45D85D16-FF10-4201-A6F9-D9B39E2D2C1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A75B0A73-D606-44F4-90D7-2E83E2163D6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A6D93D97-2B8F-4E4B-9647-23FC7B8EEA7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0DB24BAA-80A1-45ED-AB93-2919ABAB0F3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昨年に比べ値は増加し、類似団体より値が大きい。</a:t>
          </a:r>
        </a:p>
        <a:p>
          <a:r>
            <a:rPr kumimoji="1" lang="ja-JP" altLang="en-US" sz="1100">
              <a:latin typeface="ＭＳ Ｐゴシック" panose="020B0600070205080204" pitchFamily="50" charset="-128"/>
              <a:ea typeface="ＭＳ Ｐゴシック" panose="020B0600070205080204" pitchFamily="50" charset="-128"/>
            </a:rPr>
            <a:t>湯河原町公共施設等総合管理計画に基づき施設の管理を行い、適正な数値になるよう目指していく。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018567CC-F850-4FF3-B961-021F0F2483F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4B896D93-9ADD-4FE7-9D25-F1BFDDCE6C7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2641445D-3B54-4E29-AF8F-1CCF972C451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xmlns="" id="{A9A4324C-CF29-44E8-83D4-72BB8749464C}"/>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xmlns="" id="{6BE8BF84-E803-457D-99AB-F2FB0B1880E3}"/>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xmlns="" id="{5E664F06-D391-430B-9A88-7197B13FBA8D}"/>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xmlns="" id="{F3D0A2B7-6BD2-4077-A4D5-DD0958673314}"/>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xmlns="" id="{C670BD41-7761-45DD-8B17-0F60D3343FEC}"/>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xmlns="" id="{5792DEAB-1E70-4DF9-BE95-F4817F9CD11A}"/>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xmlns="" id="{D43A3D86-CE3E-42B4-90B9-FB33138ECC97}"/>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xmlns="" id="{94C63DD1-A315-4640-A94B-4D09A920D566}"/>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xmlns="" id="{E88B6531-85A1-4202-B5AC-D16B5929420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xmlns="" id="{3E2AA865-7021-4306-AC0D-8A65F0310C4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xmlns="" id="{7A52D601-1622-4BA3-9C3A-F35DB2B1544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a:extLst>
            <a:ext uri="{FF2B5EF4-FFF2-40B4-BE49-F238E27FC236}">
              <a16:creationId xmlns:a16="http://schemas.microsoft.com/office/drawing/2014/main" xmlns="" id="{545E0087-DDD1-475A-8A3A-859C2AFFEBB4}"/>
            </a:ext>
          </a:extLst>
        </xdr:cNvPr>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a:extLst>
            <a:ext uri="{FF2B5EF4-FFF2-40B4-BE49-F238E27FC236}">
              <a16:creationId xmlns:a16="http://schemas.microsoft.com/office/drawing/2014/main" xmlns="" id="{6FE57BA6-AC91-40F9-8510-89ED219720DE}"/>
            </a:ext>
          </a:extLst>
        </xdr:cNvPr>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a:extLst>
            <a:ext uri="{FF2B5EF4-FFF2-40B4-BE49-F238E27FC236}">
              <a16:creationId xmlns:a16="http://schemas.microsoft.com/office/drawing/2014/main" xmlns="" id="{2538314C-499C-4BE9-810F-BECD4DCA5B59}"/>
            </a:ext>
          </a:extLst>
        </xdr:cNvPr>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a:extLst>
            <a:ext uri="{FF2B5EF4-FFF2-40B4-BE49-F238E27FC236}">
              <a16:creationId xmlns:a16="http://schemas.microsoft.com/office/drawing/2014/main" xmlns="" id="{127C3E7F-549D-4201-A775-B93184EFD8E7}"/>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a:extLst>
            <a:ext uri="{FF2B5EF4-FFF2-40B4-BE49-F238E27FC236}">
              <a16:creationId xmlns:a16="http://schemas.microsoft.com/office/drawing/2014/main" xmlns="" id="{187692D1-AA0A-4204-BE7E-8B64C03068BF}"/>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68" name="有形固定資産減価償却率平均値テキスト">
          <a:extLst>
            <a:ext uri="{FF2B5EF4-FFF2-40B4-BE49-F238E27FC236}">
              <a16:creationId xmlns:a16="http://schemas.microsoft.com/office/drawing/2014/main" xmlns="" id="{F77C3121-DABE-4E1F-A609-BF5A5850FC50}"/>
            </a:ext>
          </a:extLst>
        </xdr:cNvPr>
        <xdr:cNvSpPr txBox="1"/>
      </xdr:nvSpPr>
      <xdr:spPr>
        <a:xfrm>
          <a:off x="4813300" y="563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a:extLst>
            <a:ext uri="{FF2B5EF4-FFF2-40B4-BE49-F238E27FC236}">
              <a16:creationId xmlns:a16="http://schemas.microsoft.com/office/drawing/2014/main" xmlns="" id="{B4279420-3871-492C-9D3D-56C05ED6AF9B}"/>
            </a:ext>
          </a:extLst>
        </xdr:cNvPr>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a:extLst>
            <a:ext uri="{FF2B5EF4-FFF2-40B4-BE49-F238E27FC236}">
              <a16:creationId xmlns:a16="http://schemas.microsoft.com/office/drawing/2014/main" xmlns="" id="{81B00727-B251-4A86-BB9C-0BA2609EE52F}"/>
            </a:ext>
          </a:extLst>
        </xdr:cNvPr>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a:extLst>
            <a:ext uri="{FF2B5EF4-FFF2-40B4-BE49-F238E27FC236}">
              <a16:creationId xmlns:a16="http://schemas.microsoft.com/office/drawing/2014/main" xmlns="" id="{487841BB-922A-438A-B16A-5D6F95BB5CA7}"/>
            </a:ext>
          </a:extLst>
        </xdr:cNvPr>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a:extLst>
            <a:ext uri="{FF2B5EF4-FFF2-40B4-BE49-F238E27FC236}">
              <a16:creationId xmlns:a16="http://schemas.microsoft.com/office/drawing/2014/main" xmlns="" id="{65E97244-2633-43DE-9EBB-7375096CDBD5}"/>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a:extLst>
            <a:ext uri="{FF2B5EF4-FFF2-40B4-BE49-F238E27FC236}">
              <a16:creationId xmlns:a16="http://schemas.microsoft.com/office/drawing/2014/main" xmlns="" id="{4CBAE45A-5AEB-4BCA-A6B0-80806B9CFD77}"/>
            </a:ext>
          </a:extLst>
        </xdr:cNvPr>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916A7578-649D-4FCA-8741-2D02FC95719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03E962A9-1939-41F0-ABBC-B02B4637934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605C6652-10D7-40A8-9D02-9C3F01362AE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43A3E9F2-A41E-4E1A-BA97-AC2A360BCB5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8EB4AA69-344B-4E66-A734-60E492ACA85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153924</xdr:rowOff>
    </xdr:from>
    <xdr:to>
      <xdr:col>23</xdr:col>
      <xdr:colOff>136525</xdr:colOff>
      <xdr:row>30</xdr:row>
      <xdr:rowOff>84074</xdr:rowOff>
    </xdr:to>
    <xdr:sp macro="" textlink="">
      <xdr:nvSpPr>
        <xdr:cNvPr id="79" name="楕円 78">
          <a:extLst>
            <a:ext uri="{FF2B5EF4-FFF2-40B4-BE49-F238E27FC236}">
              <a16:creationId xmlns:a16="http://schemas.microsoft.com/office/drawing/2014/main" xmlns="" id="{76F7EAF3-BB8E-480F-8188-0760E138AECA}"/>
            </a:ext>
          </a:extLst>
        </xdr:cNvPr>
        <xdr:cNvSpPr/>
      </xdr:nvSpPr>
      <xdr:spPr>
        <a:xfrm>
          <a:off x="4711700" y="589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132351</xdr:rowOff>
    </xdr:from>
    <xdr:ext cx="405111" cy="259045"/>
    <xdr:sp macro="" textlink="">
      <xdr:nvSpPr>
        <xdr:cNvPr id="80" name="有形固定資産減価償却率該当値テキスト">
          <a:extLst>
            <a:ext uri="{FF2B5EF4-FFF2-40B4-BE49-F238E27FC236}">
              <a16:creationId xmlns:a16="http://schemas.microsoft.com/office/drawing/2014/main" xmlns="" id="{3E6B59FD-2BA5-4C3C-8252-D7DBF01627D2}"/>
            </a:ext>
          </a:extLst>
        </xdr:cNvPr>
        <xdr:cNvSpPr txBox="1"/>
      </xdr:nvSpPr>
      <xdr:spPr>
        <a:xfrm>
          <a:off x="4813300" y="5875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143129</xdr:rowOff>
    </xdr:from>
    <xdr:to>
      <xdr:col>19</xdr:col>
      <xdr:colOff>187325</xdr:colOff>
      <xdr:row>30</xdr:row>
      <xdr:rowOff>73279</xdr:rowOff>
    </xdr:to>
    <xdr:sp macro="" textlink="">
      <xdr:nvSpPr>
        <xdr:cNvPr id="81" name="楕円 80">
          <a:extLst>
            <a:ext uri="{FF2B5EF4-FFF2-40B4-BE49-F238E27FC236}">
              <a16:creationId xmlns:a16="http://schemas.microsoft.com/office/drawing/2014/main" xmlns="" id="{D0BA9ADA-0A38-4E45-967F-1F2CB0600798}"/>
            </a:ext>
          </a:extLst>
        </xdr:cNvPr>
        <xdr:cNvSpPr/>
      </xdr:nvSpPr>
      <xdr:spPr>
        <a:xfrm>
          <a:off x="4000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22479</xdr:rowOff>
    </xdr:from>
    <xdr:to>
      <xdr:col>23</xdr:col>
      <xdr:colOff>85725</xdr:colOff>
      <xdr:row>30</xdr:row>
      <xdr:rowOff>33274</xdr:rowOff>
    </xdr:to>
    <xdr:cxnSp macro="">
      <xdr:nvCxnSpPr>
        <xdr:cNvPr id="82" name="直線コネクタ 81">
          <a:extLst>
            <a:ext uri="{FF2B5EF4-FFF2-40B4-BE49-F238E27FC236}">
              <a16:creationId xmlns:a16="http://schemas.microsoft.com/office/drawing/2014/main" xmlns="" id="{DBA04ACE-6663-4231-A20A-DBDD97647F04}"/>
            </a:ext>
          </a:extLst>
        </xdr:cNvPr>
        <xdr:cNvCxnSpPr/>
      </xdr:nvCxnSpPr>
      <xdr:spPr>
        <a:xfrm>
          <a:off x="4051300" y="5937504"/>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138811</xdr:rowOff>
    </xdr:from>
    <xdr:to>
      <xdr:col>15</xdr:col>
      <xdr:colOff>187325</xdr:colOff>
      <xdr:row>30</xdr:row>
      <xdr:rowOff>68961</xdr:rowOff>
    </xdr:to>
    <xdr:sp macro="" textlink="">
      <xdr:nvSpPr>
        <xdr:cNvPr id="83" name="楕円 82">
          <a:extLst>
            <a:ext uri="{FF2B5EF4-FFF2-40B4-BE49-F238E27FC236}">
              <a16:creationId xmlns:a16="http://schemas.microsoft.com/office/drawing/2014/main" xmlns="" id="{2184E31B-88CC-4351-8084-2871A50177E8}"/>
            </a:ext>
          </a:extLst>
        </xdr:cNvPr>
        <xdr:cNvSpPr/>
      </xdr:nvSpPr>
      <xdr:spPr>
        <a:xfrm>
          <a:off x="3238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18161</xdr:rowOff>
    </xdr:from>
    <xdr:to>
      <xdr:col>19</xdr:col>
      <xdr:colOff>136525</xdr:colOff>
      <xdr:row>30</xdr:row>
      <xdr:rowOff>22479</xdr:rowOff>
    </xdr:to>
    <xdr:cxnSp macro="">
      <xdr:nvCxnSpPr>
        <xdr:cNvPr id="84" name="直線コネクタ 83">
          <a:extLst>
            <a:ext uri="{FF2B5EF4-FFF2-40B4-BE49-F238E27FC236}">
              <a16:creationId xmlns:a16="http://schemas.microsoft.com/office/drawing/2014/main" xmlns="" id="{5E621987-1A10-4EB5-973B-AA58B0CD73B4}"/>
            </a:ext>
          </a:extLst>
        </xdr:cNvPr>
        <xdr:cNvCxnSpPr/>
      </xdr:nvCxnSpPr>
      <xdr:spPr>
        <a:xfrm>
          <a:off x="3289300" y="5933186"/>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145288</xdr:rowOff>
    </xdr:from>
    <xdr:to>
      <xdr:col>11</xdr:col>
      <xdr:colOff>187325</xdr:colOff>
      <xdr:row>30</xdr:row>
      <xdr:rowOff>75438</xdr:rowOff>
    </xdr:to>
    <xdr:sp macro="" textlink="">
      <xdr:nvSpPr>
        <xdr:cNvPr id="85" name="楕円 84">
          <a:extLst>
            <a:ext uri="{FF2B5EF4-FFF2-40B4-BE49-F238E27FC236}">
              <a16:creationId xmlns:a16="http://schemas.microsoft.com/office/drawing/2014/main" xmlns="" id="{3970C16B-FBAE-4A15-BCE6-7B2E1847B57B}"/>
            </a:ext>
          </a:extLst>
        </xdr:cNvPr>
        <xdr:cNvSpPr/>
      </xdr:nvSpPr>
      <xdr:spPr>
        <a:xfrm>
          <a:off x="2476500" y="58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18161</xdr:rowOff>
    </xdr:from>
    <xdr:to>
      <xdr:col>15</xdr:col>
      <xdr:colOff>136525</xdr:colOff>
      <xdr:row>30</xdr:row>
      <xdr:rowOff>24638</xdr:rowOff>
    </xdr:to>
    <xdr:cxnSp macro="">
      <xdr:nvCxnSpPr>
        <xdr:cNvPr id="86" name="直線コネクタ 85">
          <a:extLst>
            <a:ext uri="{FF2B5EF4-FFF2-40B4-BE49-F238E27FC236}">
              <a16:creationId xmlns:a16="http://schemas.microsoft.com/office/drawing/2014/main" xmlns="" id="{7D9074C1-5362-4898-A22C-5FBAC95A5D73}"/>
            </a:ext>
          </a:extLst>
        </xdr:cNvPr>
        <xdr:cNvCxnSpPr/>
      </xdr:nvCxnSpPr>
      <xdr:spPr>
        <a:xfrm flipV="1">
          <a:off x="2527300" y="5933186"/>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87" name="n_1aveValue有形固定資産減価償却率">
          <a:extLst>
            <a:ext uri="{FF2B5EF4-FFF2-40B4-BE49-F238E27FC236}">
              <a16:creationId xmlns:a16="http://schemas.microsoft.com/office/drawing/2014/main" xmlns="" id="{DFEE845E-08E0-47BF-90F9-9023243D7A66}"/>
            </a:ext>
          </a:extLst>
        </xdr:cNvPr>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88" name="n_2aveValue有形固定資産減価償却率">
          <a:extLst>
            <a:ext uri="{FF2B5EF4-FFF2-40B4-BE49-F238E27FC236}">
              <a16:creationId xmlns:a16="http://schemas.microsoft.com/office/drawing/2014/main" xmlns="" id="{B782662A-61CA-4371-BE96-CF05B8E6FCD8}"/>
            </a:ext>
          </a:extLst>
        </xdr:cNvPr>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89" name="n_3aveValue有形固定資産減価償却率">
          <a:extLst>
            <a:ext uri="{FF2B5EF4-FFF2-40B4-BE49-F238E27FC236}">
              <a16:creationId xmlns:a16="http://schemas.microsoft.com/office/drawing/2014/main" xmlns="" id="{B20B54F6-16EB-4B86-A917-09A36B122D05}"/>
            </a:ext>
          </a:extLst>
        </xdr:cNvPr>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0" name="n_4aveValue有形固定資産減価償却率">
          <a:extLst>
            <a:ext uri="{FF2B5EF4-FFF2-40B4-BE49-F238E27FC236}">
              <a16:creationId xmlns:a16="http://schemas.microsoft.com/office/drawing/2014/main" xmlns="" id="{C42BBC1D-411E-4C52-930B-8EA13D2F65E0}"/>
            </a:ext>
          </a:extLst>
        </xdr:cNvPr>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64406</xdr:rowOff>
    </xdr:from>
    <xdr:ext cx="405111" cy="259045"/>
    <xdr:sp macro="" textlink="">
      <xdr:nvSpPr>
        <xdr:cNvPr id="91" name="n_1mainValue有形固定資産減価償却率">
          <a:extLst>
            <a:ext uri="{FF2B5EF4-FFF2-40B4-BE49-F238E27FC236}">
              <a16:creationId xmlns:a16="http://schemas.microsoft.com/office/drawing/2014/main" xmlns="" id="{1F1F8A5F-8EEC-49B0-925A-1A5B92765EB8}"/>
            </a:ext>
          </a:extLst>
        </xdr:cNvPr>
        <xdr:cNvSpPr txBox="1"/>
      </xdr:nvSpPr>
      <xdr:spPr>
        <a:xfrm>
          <a:off x="3836044" y="597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60088</xdr:rowOff>
    </xdr:from>
    <xdr:ext cx="405111" cy="259045"/>
    <xdr:sp macro="" textlink="">
      <xdr:nvSpPr>
        <xdr:cNvPr id="92" name="n_2mainValue有形固定資産減価償却率">
          <a:extLst>
            <a:ext uri="{FF2B5EF4-FFF2-40B4-BE49-F238E27FC236}">
              <a16:creationId xmlns:a16="http://schemas.microsoft.com/office/drawing/2014/main" xmlns="" id="{B36446ED-B0EA-4154-B0BD-CEFC7D0167EE}"/>
            </a:ext>
          </a:extLst>
        </xdr:cNvPr>
        <xdr:cNvSpPr txBox="1"/>
      </xdr:nvSpPr>
      <xdr:spPr>
        <a:xfrm>
          <a:off x="3086744" y="59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66565</xdr:rowOff>
    </xdr:from>
    <xdr:ext cx="405111" cy="259045"/>
    <xdr:sp macro="" textlink="">
      <xdr:nvSpPr>
        <xdr:cNvPr id="93" name="n_3mainValue有形固定資産減価償却率">
          <a:extLst>
            <a:ext uri="{FF2B5EF4-FFF2-40B4-BE49-F238E27FC236}">
              <a16:creationId xmlns:a16="http://schemas.microsoft.com/office/drawing/2014/main" xmlns="" id="{CF1E4E43-4BDF-4164-B40A-8981E1E8741B}"/>
            </a:ext>
          </a:extLst>
        </xdr:cNvPr>
        <xdr:cNvSpPr txBox="1"/>
      </xdr:nvSpPr>
      <xdr:spPr>
        <a:xfrm>
          <a:off x="2324744" y="59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xmlns="" id="{C41AC043-6E11-41C6-832B-693355200D9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xmlns="" id="{F28DA00B-554A-472C-A58E-9439B40ECDE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xmlns="" id="{4948978C-4708-4A2A-A600-37957ED9172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xmlns="" id="{7F92F196-005F-4E2D-87CC-19AEAD0CF69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xmlns="" id="{4926FE9C-17A8-4C50-A49A-22BAA9FBAE0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xmlns="" id="{32181FE5-9D47-4D9B-8E24-C9FF0B3E6A6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xmlns="" id="{ED7DC977-7269-4927-95E8-20E0EBD571A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xmlns="" id="{88CAD685-CD89-4905-91E3-657B7B47560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xmlns="" id="{AFEF75F3-4201-439A-AF39-E6F0667B96D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xmlns="" id="{BFE34D52-1C10-45E8-ABD1-C70E5091FB2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xmlns="" id="{0697BDC1-A64E-48DE-8795-E4D79F77187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xmlns="" id="{8B3755CC-1950-4246-9B51-6D87A7539D7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xmlns="" id="{4D3D8347-6D44-4C2B-B9B4-92A92F57902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類似団体より債務償還比率の値が高い。</a:t>
          </a:r>
        </a:p>
        <a:p>
          <a:r>
            <a:rPr kumimoji="1" lang="ja-JP" altLang="en-US" sz="1100">
              <a:latin typeface="ＭＳ Ｐゴシック" panose="020B0600070205080204" pitchFamily="50" charset="-128"/>
              <a:ea typeface="ＭＳ Ｐゴシック" panose="020B0600070205080204" pitchFamily="50" charset="-128"/>
            </a:rPr>
            <a:t>昨年よりは値が減少しているものの税収などの減により、増加傾向になると予測される。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xmlns="" id="{A293AF24-AF20-4CCE-B36A-8016236C051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xmlns="" id="{171EFA9F-5F15-41B3-8200-BAFAA88E7ED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xmlns="" id="{176F2956-56C7-4F68-9C91-4D91A87DDB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xmlns="" id="{2EFAA512-F144-48D7-A010-70C845B54A8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1" name="テキスト ボックス 110">
          <a:extLst>
            <a:ext uri="{FF2B5EF4-FFF2-40B4-BE49-F238E27FC236}">
              <a16:creationId xmlns:a16="http://schemas.microsoft.com/office/drawing/2014/main" xmlns="" id="{E989082F-3CED-48C1-B5D9-3259BA5450D5}"/>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xmlns="" id="{4330698C-181B-4B77-BB54-8E12589CA5F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3" name="テキスト ボックス 112">
          <a:extLst>
            <a:ext uri="{FF2B5EF4-FFF2-40B4-BE49-F238E27FC236}">
              <a16:creationId xmlns:a16="http://schemas.microsoft.com/office/drawing/2014/main" xmlns="" id="{4C196FAC-C521-44A1-AB3A-31B975423EB6}"/>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xmlns="" id="{C15BCD27-3743-4AE9-ADA1-40C8B84375A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5" name="テキスト ボックス 114">
          <a:extLst>
            <a:ext uri="{FF2B5EF4-FFF2-40B4-BE49-F238E27FC236}">
              <a16:creationId xmlns:a16="http://schemas.microsoft.com/office/drawing/2014/main" xmlns="" id="{6DD59F51-4DC4-40BF-A233-F08B268FF6A3}"/>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xmlns="" id="{1F718EE2-F53E-4D60-AAAC-678BE65516F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xmlns="" id="{611562A5-9D18-4ECF-8A33-8BBD10FFAB3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xmlns="" id="{7D062EF9-F0C9-4C58-8A6C-0F1B3DB6DC5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9" name="テキスト ボックス 118">
          <a:extLst>
            <a:ext uri="{FF2B5EF4-FFF2-40B4-BE49-F238E27FC236}">
              <a16:creationId xmlns:a16="http://schemas.microsoft.com/office/drawing/2014/main" xmlns="" id="{1A172351-E220-4693-84E8-A52C70AFFAF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xmlns="" id="{EA6A41D5-93EF-4BBA-8ED2-7809BBF9A61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xmlns="" id="{8D09C360-6D74-4D8F-B286-57273B59455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2" name="直線コネクタ 121">
          <a:extLst>
            <a:ext uri="{FF2B5EF4-FFF2-40B4-BE49-F238E27FC236}">
              <a16:creationId xmlns:a16="http://schemas.microsoft.com/office/drawing/2014/main" xmlns="" id="{0AD0C4C5-F15B-446C-864E-0236DFCF5E3E}"/>
            </a:ext>
          </a:extLst>
        </xdr:cNvPr>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3" name="債務償還比率最小値テキスト">
          <a:extLst>
            <a:ext uri="{FF2B5EF4-FFF2-40B4-BE49-F238E27FC236}">
              <a16:creationId xmlns:a16="http://schemas.microsoft.com/office/drawing/2014/main" xmlns="" id="{A5EF47BF-F633-42DB-8138-E461086C07FA}"/>
            </a:ext>
          </a:extLst>
        </xdr:cNvPr>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4" name="直線コネクタ 123">
          <a:extLst>
            <a:ext uri="{FF2B5EF4-FFF2-40B4-BE49-F238E27FC236}">
              <a16:creationId xmlns:a16="http://schemas.microsoft.com/office/drawing/2014/main" xmlns="" id="{F32B2501-2D2E-4AED-ADE8-8159255EDB49}"/>
            </a:ext>
          </a:extLst>
        </xdr:cNvPr>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5" name="債務償還比率最大値テキスト">
          <a:extLst>
            <a:ext uri="{FF2B5EF4-FFF2-40B4-BE49-F238E27FC236}">
              <a16:creationId xmlns:a16="http://schemas.microsoft.com/office/drawing/2014/main" xmlns="" id="{42AE2FDD-A53E-4911-AF16-E35ADBA6B015}"/>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6" name="直線コネクタ 125">
          <a:extLst>
            <a:ext uri="{FF2B5EF4-FFF2-40B4-BE49-F238E27FC236}">
              <a16:creationId xmlns:a16="http://schemas.microsoft.com/office/drawing/2014/main" xmlns="" id="{1C21EE15-E9FB-4DEB-B0E3-433A517FBEA2}"/>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27" name="債務償還比率平均値テキスト">
          <a:extLst>
            <a:ext uri="{FF2B5EF4-FFF2-40B4-BE49-F238E27FC236}">
              <a16:creationId xmlns:a16="http://schemas.microsoft.com/office/drawing/2014/main" xmlns="" id="{9FF50268-83B8-4FB3-B8EF-911219E0F106}"/>
            </a:ext>
          </a:extLst>
        </xdr:cNvPr>
        <xdr:cNvSpPr txBox="1"/>
      </xdr:nvSpPr>
      <xdr:spPr>
        <a:xfrm>
          <a:off x="14846300" y="554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28" name="フローチャート: 判断 127">
          <a:extLst>
            <a:ext uri="{FF2B5EF4-FFF2-40B4-BE49-F238E27FC236}">
              <a16:creationId xmlns:a16="http://schemas.microsoft.com/office/drawing/2014/main" xmlns="" id="{9534B13F-07E6-43E4-868F-1BBE3535E8ED}"/>
            </a:ext>
          </a:extLst>
        </xdr:cNvPr>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29" name="フローチャート: 判断 128">
          <a:extLst>
            <a:ext uri="{FF2B5EF4-FFF2-40B4-BE49-F238E27FC236}">
              <a16:creationId xmlns:a16="http://schemas.microsoft.com/office/drawing/2014/main" xmlns="" id="{9B6663C2-269A-4645-B8A2-F883F9796070}"/>
            </a:ext>
          </a:extLst>
        </xdr:cNvPr>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0" name="フローチャート: 判断 129">
          <a:extLst>
            <a:ext uri="{FF2B5EF4-FFF2-40B4-BE49-F238E27FC236}">
              <a16:creationId xmlns:a16="http://schemas.microsoft.com/office/drawing/2014/main" xmlns="" id="{A9D52DA2-5D40-4B59-AEB7-1B226ECA7A6E}"/>
            </a:ext>
          </a:extLst>
        </xdr:cNvPr>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1" name="フローチャート: 判断 130">
          <a:extLst>
            <a:ext uri="{FF2B5EF4-FFF2-40B4-BE49-F238E27FC236}">
              <a16:creationId xmlns:a16="http://schemas.microsoft.com/office/drawing/2014/main" xmlns="" id="{D621CC7C-A2FF-40AD-B464-DD9C7D20D8A3}"/>
            </a:ext>
          </a:extLst>
        </xdr:cNvPr>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2" name="フローチャート: 判断 131">
          <a:extLst>
            <a:ext uri="{FF2B5EF4-FFF2-40B4-BE49-F238E27FC236}">
              <a16:creationId xmlns:a16="http://schemas.microsoft.com/office/drawing/2014/main" xmlns="" id="{17C216E3-A169-437A-A498-90F806BAEE97}"/>
            </a:ext>
          </a:extLst>
        </xdr:cNvPr>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48A8B556-E098-423E-80B3-7D1362A6E95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xmlns="" id="{0CC32504-94B2-4D53-A759-DA2574245C2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xmlns="" id="{D4B78D05-5CFD-4FC7-A22F-64BCC73BF43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xmlns="" id="{518AF04D-3614-4278-A2A9-BDAE8A1EDE8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xmlns="" id="{B0E2C94B-56E1-4082-92A9-167B81C741C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12916</xdr:rowOff>
    </xdr:from>
    <xdr:to>
      <xdr:col>76</xdr:col>
      <xdr:colOff>73025</xdr:colOff>
      <xdr:row>30</xdr:row>
      <xdr:rowOff>114516</xdr:rowOff>
    </xdr:to>
    <xdr:sp macro="" textlink="">
      <xdr:nvSpPr>
        <xdr:cNvPr id="138" name="楕円 137">
          <a:extLst>
            <a:ext uri="{FF2B5EF4-FFF2-40B4-BE49-F238E27FC236}">
              <a16:creationId xmlns:a16="http://schemas.microsoft.com/office/drawing/2014/main" xmlns="" id="{E8EA3000-1474-4AC0-9E22-D03A5A60EA5D}"/>
            </a:ext>
          </a:extLst>
        </xdr:cNvPr>
        <xdr:cNvSpPr/>
      </xdr:nvSpPr>
      <xdr:spPr>
        <a:xfrm>
          <a:off x="14744700" y="592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162793</xdr:rowOff>
    </xdr:from>
    <xdr:ext cx="469744" cy="259045"/>
    <xdr:sp macro="" textlink="">
      <xdr:nvSpPr>
        <xdr:cNvPr id="139" name="債務償還比率該当値テキスト">
          <a:extLst>
            <a:ext uri="{FF2B5EF4-FFF2-40B4-BE49-F238E27FC236}">
              <a16:creationId xmlns:a16="http://schemas.microsoft.com/office/drawing/2014/main" xmlns="" id="{D99881BD-9028-48DF-9C7C-E36539E59A63}"/>
            </a:ext>
          </a:extLst>
        </xdr:cNvPr>
        <xdr:cNvSpPr txBox="1"/>
      </xdr:nvSpPr>
      <xdr:spPr>
        <a:xfrm>
          <a:off x="14846300" y="590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16082</xdr:rowOff>
    </xdr:from>
    <xdr:to>
      <xdr:col>72</xdr:col>
      <xdr:colOff>123825</xdr:colOff>
      <xdr:row>30</xdr:row>
      <xdr:rowOff>117682</xdr:rowOff>
    </xdr:to>
    <xdr:sp macro="" textlink="">
      <xdr:nvSpPr>
        <xdr:cNvPr id="140" name="楕円 139">
          <a:extLst>
            <a:ext uri="{FF2B5EF4-FFF2-40B4-BE49-F238E27FC236}">
              <a16:creationId xmlns:a16="http://schemas.microsoft.com/office/drawing/2014/main" xmlns="" id="{1B2C535C-9777-4D7A-BBC0-1D6BF7BBD750}"/>
            </a:ext>
          </a:extLst>
        </xdr:cNvPr>
        <xdr:cNvSpPr/>
      </xdr:nvSpPr>
      <xdr:spPr>
        <a:xfrm>
          <a:off x="14033500" y="593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63716</xdr:rowOff>
    </xdr:from>
    <xdr:to>
      <xdr:col>76</xdr:col>
      <xdr:colOff>22225</xdr:colOff>
      <xdr:row>30</xdr:row>
      <xdr:rowOff>66882</xdr:rowOff>
    </xdr:to>
    <xdr:cxnSp macro="">
      <xdr:nvCxnSpPr>
        <xdr:cNvPr id="141" name="直線コネクタ 140">
          <a:extLst>
            <a:ext uri="{FF2B5EF4-FFF2-40B4-BE49-F238E27FC236}">
              <a16:creationId xmlns:a16="http://schemas.microsoft.com/office/drawing/2014/main" xmlns="" id="{4F0207AC-D8B4-443D-B76A-3A8F18E4F02C}"/>
            </a:ext>
          </a:extLst>
        </xdr:cNvPr>
        <xdr:cNvCxnSpPr/>
      </xdr:nvCxnSpPr>
      <xdr:spPr>
        <a:xfrm flipV="1">
          <a:off x="14084300" y="5978741"/>
          <a:ext cx="711200" cy="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132910</xdr:rowOff>
    </xdr:from>
    <xdr:to>
      <xdr:col>68</xdr:col>
      <xdr:colOff>123825</xdr:colOff>
      <xdr:row>30</xdr:row>
      <xdr:rowOff>63060</xdr:rowOff>
    </xdr:to>
    <xdr:sp macro="" textlink="">
      <xdr:nvSpPr>
        <xdr:cNvPr id="142" name="楕円 141">
          <a:extLst>
            <a:ext uri="{FF2B5EF4-FFF2-40B4-BE49-F238E27FC236}">
              <a16:creationId xmlns:a16="http://schemas.microsoft.com/office/drawing/2014/main" xmlns="" id="{CF10E3FE-81F2-4DA5-9EE0-6F69A8E43977}"/>
            </a:ext>
          </a:extLst>
        </xdr:cNvPr>
        <xdr:cNvSpPr/>
      </xdr:nvSpPr>
      <xdr:spPr>
        <a:xfrm>
          <a:off x="13271500" y="58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12260</xdr:rowOff>
    </xdr:from>
    <xdr:to>
      <xdr:col>72</xdr:col>
      <xdr:colOff>73025</xdr:colOff>
      <xdr:row>30</xdr:row>
      <xdr:rowOff>66882</xdr:rowOff>
    </xdr:to>
    <xdr:cxnSp macro="">
      <xdr:nvCxnSpPr>
        <xdr:cNvPr id="143" name="直線コネクタ 142">
          <a:extLst>
            <a:ext uri="{FF2B5EF4-FFF2-40B4-BE49-F238E27FC236}">
              <a16:creationId xmlns:a16="http://schemas.microsoft.com/office/drawing/2014/main" xmlns="" id="{8A2E2127-21EC-4520-BDC2-E90A199F8924}"/>
            </a:ext>
          </a:extLst>
        </xdr:cNvPr>
        <xdr:cNvCxnSpPr/>
      </xdr:nvCxnSpPr>
      <xdr:spPr>
        <a:xfrm>
          <a:off x="13322300" y="5927285"/>
          <a:ext cx="762000" cy="5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69482</xdr:rowOff>
    </xdr:from>
    <xdr:to>
      <xdr:col>64</xdr:col>
      <xdr:colOff>123825</xdr:colOff>
      <xdr:row>30</xdr:row>
      <xdr:rowOff>171082</xdr:rowOff>
    </xdr:to>
    <xdr:sp macro="" textlink="">
      <xdr:nvSpPr>
        <xdr:cNvPr id="144" name="楕円 143">
          <a:extLst>
            <a:ext uri="{FF2B5EF4-FFF2-40B4-BE49-F238E27FC236}">
              <a16:creationId xmlns:a16="http://schemas.microsoft.com/office/drawing/2014/main" xmlns="" id="{DD331889-9AAA-4C6E-8358-82825F2DAA68}"/>
            </a:ext>
          </a:extLst>
        </xdr:cNvPr>
        <xdr:cNvSpPr/>
      </xdr:nvSpPr>
      <xdr:spPr>
        <a:xfrm>
          <a:off x="12509500" y="598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12260</xdr:rowOff>
    </xdr:from>
    <xdr:to>
      <xdr:col>68</xdr:col>
      <xdr:colOff>73025</xdr:colOff>
      <xdr:row>30</xdr:row>
      <xdr:rowOff>120282</xdr:rowOff>
    </xdr:to>
    <xdr:cxnSp macro="">
      <xdr:nvCxnSpPr>
        <xdr:cNvPr id="145" name="直線コネクタ 144">
          <a:extLst>
            <a:ext uri="{FF2B5EF4-FFF2-40B4-BE49-F238E27FC236}">
              <a16:creationId xmlns:a16="http://schemas.microsoft.com/office/drawing/2014/main" xmlns="" id="{78C8B9B1-9213-4D63-926A-4C2BAC543DA3}"/>
            </a:ext>
          </a:extLst>
        </xdr:cNvPr>
        <xdr:cNvCxnSpPr/>
      </xdr:nvCxnSpPr>
      <xdr:spPr>
        <a:xfrm flipV="1">
          <a:off x="12560300" y="5927285"/>
          <a:ext cx="762000" cy="10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106930</xdr:rowOff>
    </xdr:from>
    <xdr:to>
      <xdr:col>60</xdr:col>
      <xdr:colOff>123825</xdr:colOff>
      <xdr:row>30</xdr:row>
      <xdr:rowOff>37080</xdr:rowOff>
    </xdr:to>
    <xdr:sp macro="" textlink="">
      <xdr:nvSpPr>
        <xdr:cNvPr id="146" name="楕円 145">
          <a:extLst>
            <a:ext uri="{FF2B5EF4-FFF2-40B4-BE49-F238E27FC236}">
              <a16:creationId xmlns:a16="http://schemas.microsoft.com/office/drawing/2014/main" xmlns="" id="{A2ED79AE-AFE5-4B4C-BD2D-F789616B5E96}"/>
            </a:ext>
          </a:extLst>
        </xdr:cNvPr>
        <xdr:cNvSpPr/>
      </xdr:nvSpPr>
      <xdr:spPr>
        <a:xfrm>
          <a:off x="11747500" y="585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157730</xdr:rowOff>
    </xdr:from>
    <xdr:to>
      <xdr:col>64</xdr:col>
      <xdr:colOff>73025</xdr:colOff>
      <xdr:row>30</xdr:row>
      <xdr:rowOff>120282</xdr:rowOff>
    </xdr:to>
    <xdr:cxnSp macro="">
      <xdr:nvCxnSpPr>
        <xdr:cNvPr id="147" name="直線コネクタ 146">
          <a:extLst>
            <a:ext uri="{FF2B5EF4-FFF2-40B4-BE49-F238E27FC236}">
              <a16:creationId xmlns:a16="http://schemas.microsoft.com/office/drawing/2014/main" xmlns="" id="{8EDFBB09-A550-4561-B001-F8A57B86B7CB}"/>
            </a:ext>
          </a:extLst>
        </xdr:cNvPr>
        <xdr:cNvCxnSpPr/>
      </xdr:nvCxnSpPr>
      <xdr:spPr>
        <a:xfrm>
          <a:off x="11798300" y="5901305"/>
          <a:ext cx="762000" cy="13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48" name="n_1aveValue債務償還比率">
          <a:extLst>
            <a:ext uri="{FF2B5EF4-FFF2-40B4-BE49-F238E27FC236}">
              <a16:creationId xmlns:a16="http://schemas.microsoft.com/office/drawing/2014/main" xmlns="" id="{E6D504ED-6E01-4D96-B00F-2588755AFBEF}"/>
            </a:ext>
          </a:extLst>
        </xdr:cNvPr>
        <xdr:cNvSpPr txBox="1"/>
      </xdr:nvSpPr>
      <xdr:spPr>
        <a:xfrm>
          <a:off x="138367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49" name="n_2aveValue債務償還比率">
          <a:extLst>
            <a:ext uri="{FF2B5EF4-FFF2-40B4-BE49-F238E27FC236}">
              <a16:creationId xmlns:a16="http://schemas.microsoft.com/office/drawing/2014/main" xmlns="" id="{571F8198-B3A9-4D84-957F-E9A58688A12B}"/>
            </a:ext>
          </a:extLst>
        </xdr:cNvPr>
        <xdr:cNvSpPr txBox="1"/>
      </xdr:nvSpPr>
      <xdr:spPr>
        <a:xfrm>
          <a:off x="13087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0" name="n_3aveValue債務償還比率">
          <a:extLst>
            <a:ext uri="{FF2B5EF4-FFF2-40B4-BE49-F238E27FC236}">
              <a16:creationId xmlns:a16="http://schemas.microsoft.com/office/drawing/2014/main" xmlns="" id="{5AB3F3B5-972A-4364-8128-DF7E9E9B3B1F}"/>
            </a:ext>
          </a:extLst>
        </xdr:cNvPr>
        <xdr:cNvSpPr txBox="1"/>
      </xdr:nvSpPr>
      <xdr:spPr>
        <a:xfrm>
          <a:off x="12325427" y="54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1" name="n_4aveValue債務償還比率">
          <a:extLst>
            <a:ext uri="{FF2B5EF4-FFF2-40B4-BE49-F238E27FC236}">
              <a16:creationId xmlns:a16="http://schemas.microsoft.com/office/drawing/2014/main" xmlns="" id="{33D37971-E626-43AC-AC5E-250D86EBD771}"/>
            </a:ext>
          </a:extLst>
        </xdr:cNvPr>
        <xdr:cNvSpPr txBox="1"/>
      </xdr:nvSpPr>
      <xdr:spPr>
        <a:xfrm>
          <a:off x="11563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108809</xdr:rowOff>
    </xdr:from>
    <xdr:ext cx="469744" cy="259045"/>
    <xdr:sp macro="" textlink="">
      <xdr:nvSpPr>
        <xdr:cNvPr id="152" name="n_1mainValue債務償還比率">
          <a:extLst>
            <a:ext uri="{FF2B5EF4-FFF2-40B4-BE49-F238E27FC236}">
              <a16:creationId xmlns:a16="http://schemas.microsoft.com/office/drawing/2014/main" xmlns="" id="{D3F91C2E-39BE-42C7-88FC-EBB0C10B6C71}"/>
            </a:ext>
          </a:extLst>
        </xdr:cNvPr>
        <xdr:cNvSpPr txBox="1"/>
      </xdr:nvSpPr>
      <xdr:spPr>
        <a:xfrm>
          <a:off x="13836727" y="602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54187</xdr:rowOff>
    </xdr:from>
    <xdr:ext cx="469744" cy="259045"/>
    <xdr:sp macro="" textlink="">
      <xdr:nvSpPr>
        <xdr:cNvPr id="153" name="n_2mainValue債務償還比率">
          <a:extLst>
            <a:ext uri="{FF2B5EF4-FFF2-40B4-BE49-F238E27FC236}">
              <a16:creationId xmlns:a16="http://schemas.microsoft.com/office/drawing/2014/main" xmlns="" id="{6AF73A1E-6E98-49BA-8924-DF7C8DE60BC2}"/>
            </a:ext>
          </a:extLst>
        </xdr:cNvPr>
        <xdr:cNvSpPr txBox="1"/>
      </xdr:nvSpPr>
      <xdr:spPr>
        <a:xfrm>
          <a:off x="13087427" y="596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30</xdr:row>
      <xdr:rowOff>162209</xdr:rowOff>
    </xdr:from>
    <xdr:ext cx="560923" cy="259045"/>
    <xdr:sp macro="" textlink="">
      <xdr:nvSpPr>
        <xdr:cNvPr id="154" name="n_3mainValue債務償還比率">
          <a:extLst>
            <a:ext uri="{FF2B5EF4-FFF2-40B4-BE49-F238E27FC236}">
              <a16:creationId xmlns:a16="http://schemas.microsoft.com/office/drawing/2014/main" xmlns="" id="{4AB2D449-6FAC-4103-8BF3-48488B9F2F00}"/>
            </a:ext>
          </a:extLst>
        </xdr:cNvPr>
        <xdr:cNvSpPr txBox="1"/>
      </xdr:nvSpPr>
      <xdr:spPr>
        <a:xfrm>
          <a:off x="12279838" y="60772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28207</xdr:rowOff>
    </xdr:from>
    <xdr:ext cx="469744" cy="259045"/>
    <xdr:sp macro="" textlink="">
      <xdr:nvSpPr>
        <xdr:cNvPr id="155" name="n_4mainValue債務償還比率">
          <a:extLst>
            <a:ext uri="{FF2B5EF4-FFF2-40B4-BE49-F238E27FC236}">
              <a16:creationId xmlns:a16="http://schemas.microsoft.com/office/drawing/2014/main" xmlns="" id="{D8A200B4-FC67-4554-B8E4-4776A6F650E0}"/>
            </a:ext>
          </a:extLst>
        </xdr:cNvPr>
        <xdr:cNvSpPr txBox="1"/>
      </xdr:nvSpPr>
      <xdr:spPr>
        <a:xfrm>
          <a:off x="11563427" y="594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a:extLst>
            <a:ext uri="{FF2B5EF4-FFF2-40B4-BE49-F238E27FC236}">
              <a16:creationId xmlns:a16="http://schemas.microsoft.com/office/drawing/2014/main" xmlns="" id="{A699B220-104B-4E91-906D-B2ADCD0560E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a:extLst>
            <a:ext uri="{FF2B5EF4-FFF2-40B4-BE49-F238E27FC236}">
              <a16:creationId xmlns:a16="http://schemas.microsoft.com/office/drawing/2014/main" xmlns="" id="{B9F0C1E4-DC1C-41F9-AB15-6C9DBCB1178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a:extLst>
            <a:ext uri="{FF2B5EF4-FFF2-40B4-BE49-F238E27FC236}">
              <a16:creationId xmlns:a16="http://schemas.microsoft.com/office/drawing/2014/main" xmlns="" id="{F97FBE44-3A36-43AA-A21E-B3B21B868C8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a:extLst>
            <a:ext uri="{FF2B5EF4-FFF2-40B4-BE49-F238E27FC236}">
              <a16:creationId xmlns:a16="http://schemas.microsoft.com/office/drawing/2014/main" xmlns="" id="{21740490-D12A-44A9-B34E-6E32781F401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a:extLst>
            <a:ext uri="{FF2B5EF4-FFF2-40B4-BE49-F238E27FC236}">
              <a16:creationId xmlns:a16="http://schemas.microsoft.com/office/drawing/2014/main" xmlns="" id="{5B512573-B97A-49A1-A932-F1CFD36D103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a:extLst>
            <a:ext uri="{FF2B5EF4-FFF2-40B4-BE49-F238E27FC236}">
              <a16:creationId xmlns:a16="http://schemas.microsoft.com/office/drawing/2014/main" xmlns="" id="{30C2E8AE-0698-43D4-870F-C30E37CFEAB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74022BD8-1622-4B28-8AAE-B0E19CA4F88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2F4249F4-93F0-4A85-8E01-A1A3EB76CE2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7CDA455-311B-4736-A498-2C69F978C26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C28EE525-CEF4-4B1D-B5BD-4FB2F47D377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B85DBA65-1888-4ACA-8D48-07E5A09A0E9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E7B88A3D-0F6C-4F9E-9B74-71E152FA62C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57EA2A98-052A-409E-86CD-D37085F305D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324A9F4D-BC8F-4FAD-95A4-230244AE022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2B26572E-61D3-4033-9D40-34185F9A3A9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DB8574AB-28D9-4285-BF53-39FF0438291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24,803
24,456
40.97
10,307,733
9,888,407
379,082
5,506,229
10,033,001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3A4773E9-4D1B-451D-B2A4-B09C7A76799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1423625C-DF88-4F14-B977-B043FC10924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EAED9780-C60F-48A0-9D71-2262F2CC727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4B8041E5-BFE9-486A-A3E7-D6822C5796B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7BE81E5C-F1D4-48AB-9D2F-F872D32DCDD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5A3824B3-109C-4DDC-813B-4162499BA3E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B383618-73EA-415E-A7BF-B3E25F87B58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FD482AE1-0B1E-43F0-B5E9-64A4E7F5192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99B2A30B-3251-4936-9E77-25FCD1A09E2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1AB13F1C-0A05-41B6-878E-82912A3A147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3ADE8202-B438-461B-8685-879DD62C5DD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9FA4CC71-FD7F-40B7-BDAB-F5FDE078D6F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E5545EE9-66D7-4709-9CA6-EEB44D2B736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620915A2-EBB8-4326-8414-885B4191304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AEE84AD3-24E9-46B9-9C33-BB66D17D995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2ABC63A2-9276-4625-8CF3-F29A4928EEE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E8D2AE53-9F30-4A1E-99A9-16630DD11BD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BF37156A-F024-4DD6-9519-0168B002093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C3516FD7-7871-467B-8759-0BCC53F45D9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CF7E76A4-6359-4CC7-91CB-7B93A42D4AE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89AF7465-0EF3-4537-9A73-93B31458D63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5633E1C5-68BF-4273-A605-3D71813D929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8E9E6D15-69BA-4478-B24E-2884A79A90D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B4B69FA9-D64F-495F-A8D8-755400E86B4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F61045C8-6526-4FBD-A56B-50585FECECE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BC40A1B4-F55A-42EE-AAA4-FBA06D9CB6F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7C4D6FC7-AE8B-4D49-80A5-83DEB9DA455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18BD6326-3C08-4861-AB9A-772F4FF8A35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F9122803-E76E-4755-BA7E-B17E8964D74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8F72317-3F6F-46A1-94FB-DFEB7E71787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3EF67E9A-D5A6-4190-83D5-B071984E6D5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43F52520-6488-48FA-BD29-66F9C284444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A0DA61C1-FD54-4727-AB13-BE0BF4779C0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4276A5B3-35F4-44C0-94A2-673DABC3559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3403E281-18D2-4D05-B8E2-68658C70E23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D981551F-23E8-4668-89EF-4F45C9EBF39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AE9E29F0-AD10-4E5B-9BED-09194D89188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9BAFF8C7-A726-4051-A094-FB2B995B278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E63519CA-E65C-4E7C-8E50-83CFDDD99C7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B1942AA3-CCAD-4197-9A6B-E49B128B893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18BE925D-4E7A-42E9-A5B9-9C5CCBD4C32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1FD7123F-223F-496B-B9D8-627718F79F3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D664F12D-E479-4CA1-9F4D-29DF56B6AF6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88C8E3D7-1D9C-4797-8AB0-54AC2E43F4D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E826862A-4524-47F6-91B2-8AA8C7CC5D5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xmlns="" id="{7D2107B0-7C5A-473E-A989-798A049D6254}"/>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EB9E51EE-67FB-4526-B7A4-CAA3C4694AA7}"/>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xmlns="" id="{CCD4736C-0E19-4103-84C0-91C9EB8F61B3}"/>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BA54A6AF-F36C-47AE-99F7-84C4A94E40FF}"/>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xmlns="" id="{7C4A61C7-8DF9-4795-AC7C-3E333B5B03C5}"/>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FD3C85C9-DC56-4F29-ACEE-20397B772C42}"/>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xmlns="" id="{14D8B42D-C848-4C26-9A87-769C7702D198}"/>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xmlns="" id="{BD086288-1A8F-4823-9791-0C72449D07D3}"/>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xmlns="" id="{86EECE0C-32FB-431C-B026-B42C2BD5584F}"/>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xmlns="" id="{4234295D-26C2-4651-A048-CC380FE308E6}"/>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xmlns="" id="{9A9240BF-7745-4CA4-98BC-C71A9B818196}"/>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A609E69A-E5DB-4411-8631-5893C89042B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A6DE9B09-0053-4519-9EFB-126ACAC566B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249E55EE-721F-4F6D-8DA8-CCB319143F0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AA4338B-3535-456C-99B2-BBA947750F0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BFE6D9F8-3221-40A2-A76A-7DCEE45E008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156845</xdr:rowOff>
    </xdr:from>
    <xdr:to>
      <xdr:col>24</xdr:col>
      <xdr:colOff>114300</xdr:colOff>
      <xdr:row>36</xdr:row>
      <xdr:rowOff>86995</xdr:rowOff>
    </xdr:to>
    <xdr:sp macro="" textlink="">
      <xdr:nvSpPr>
        <xdr:cNvPr id="73" name="楕円 72">
          <a:extLst>
            <a:ext uri="{FF2B5EF4-FFF2-40B4-BE49-F238E27FC236}">
              <a16:creationId xmlns:a16="http://schemas.microsoft.com/office/drawing/2014/main" xmlns="" id="{64280C5A-3CD7-4D12-B372-082356AE98DD}"/>
            </a:ext>
          </a:extLst>
        </xdr:cNvPr>
        <xdr:cNvSpPr/>
      </xdr:nvSpPr>
      <xdr:spPr>
        <a:xfrm>
          <a:off x="45847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8272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8D13ECCC-8458-4CC5-96F5-5A3170F955BC}"/>
            </a:ext>
          </a:extLst>
        </xdr:cNvPr>
        <xdr:cNvSpPr txBox="1"/>
      </xdr:nvSpPr>
      <xdr:spPr>
        <a:xfrm>
          <a:off x="4673600"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130175</xdr:rowOff>
    </xdr:from>
    <xdr:to>
      <xdr:col>20</xdr:col>
      <xdr:colOff>38100</xdr:colOff>
      <xdr:row>36</xdr:row>
      <xdr:rowOff>60325</xdr:rowOff>
    </xdr:to>
    <xdr:sp macro="" textlink="">
      <xdr:nvSpPr>
        <xdr:cNvPr id="75" name="楕円 74">
          <a:extLst>
            <a:ext uri="{FF2B5EF4-FFF2-40B4-BE49-F238E27FC236}">
              <a16:creationId xmlns:a16="http://schemas.microsoft.com/office/drawing/2014/main" xmlns="" id="{B9B36960-AD8C-4E00-9400-B396B7977CCA}"/>
            </a:ext>
          </a:extLst>
        </xdr:cNvPr>
        <xdr:cNvSpPr/>
      </xdr:nvSpPr>
      <xdr:spPr>
        <a:xfrm>
          <a:off x="3746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9525</xdr:rowOff>
    </xdr:from>
    <xdr:to>
      <xdr:col>24</xdr:col>
      <xdr:colOff>63500</xdr:colOff>
      <xdr:row>36</xdr:row>
      <xdr:rowOff>36195</xdr:rowOff>
    </xdr:to>
    <xdr:cxnSp macro="">
      <xdr:nvCxnSpPr>
        <xdr:cNvPr id="76" name="直線コネクタ 75">
          <a:extLst>
            <a:ext uri="{FF2B5EF4-FFF2-40B4-BE49-F238E27FC236}">
              <a16:creationId xmlns:a16="http://schemas.microsoft.com/office/drawing/2014/main" xmlns="" id="{E36B7914-35C6-4ECB-AFC4-597C2043F7F2}"/>
            </a:ext>
          </a:extLst>
        </xdr:cNvPr>
        <xdr:cNvCxnSpPr/>
      </xdr:nvCxnSpPr>
      <xdr:spPr>
        <a:xfrm>
          <a:off x="3797300" y="618172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122555</xdr:rowOff>
    </xdr:from>
    <xdr:to>
      <xdr:col>15</xdr:col>
      <xdr:colOff>101600</xdr:colOff>
      <xdr:row>36</xdr:row>
      <xdr:rowOff>52705</xdr:rowOff>
    </xdr:to>
    <xdr:sp macro="" textlink="">
      <xdr:nvSpPr>
        <xdr:cNvPr id="77" name="楕円 76">
          <a:extLst>
            <a:ext uri="{FF2B5EF4-FFF2-40B4-BE49-F238E27FC236}">
              <a16:creationId xmlns:a16="http://schemas.microsoft.com/office/drawing/2014/main" xmlns="" id="{D61DAD19-7914-45FC-B0EC-60A40429FC95}"/>
            </a:ext>
          </a:extLst>
        </xdr:cNvPr>
        <xdr:cNvSpPr/>
      </xdr:nvSpPr>
      <xdr:spPr>
        <a:xfrm>
          <a:off x="2857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1905</xdr:rowOff>
    </xdr:from>
    <xdr:to>
      <xdr:col>19</xdr:col>
      <xdr:colOff>177800</xdr:colOff>
      <xdr:row>36</xdr:row>
      <xdr:rowOff>9525</xdr:rowOff>
    </xdr:to>
    <xdr:cxnSp macro="">
      <xdr:nvCxnSpPr>
        <xdr:cNvPr id="78" name="直線コネクタ 77">
          <a:extLst>
            <a:ext uri="{FF2B5EF4-FFF2-40B4-BE49-F238E27FC236}">
              <a16:creationId xmlns:a16="http://schemas.microsoft.com/office/drawing/2014/main" xmlns="" id="{904C8C0F-930B-4AEC-8EB7-D9BBCF0904E9}"/>
            </a:ext>
          </a:extLst>
        </xdr:cNvPr>
        <xdr:cNvCxnSpPr/>
      </xdr:nvCxnSpPr>
      <xdr:spPr>
        <a:xfrm>
          <a:off x="2908300" y="61741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101600</xdr:rowOff>
    </xdr:from>
    <xdr:to>
      <xdr:col>10</xdr:col>
      <xdr:colOff>165100</xdr:colOff>
      <xdr:row>36</xdr:row>
      <xdr:rowOff>31750</xdr:rowOff>
    </xdr:to>
    <xdr:sp macro="" textlink="">
      <xdr:nvSpPr>
        <xdr:cNvPr id="79" name="楕円 78">
          <a:extLst>
            <a:ext uri="{FF2B5EF4-FFF2-40B4-BE49-F238E27FC236}">
              <a16:creationId xmlns:a16="http://schemas.microsoft.com/office/drawing/2014/main" xmlns="" id="{C89D36BF-1A05-44C4-B2AC-B479416F0639}"/>
            </a:ext>
          </a:extLst>
        </xdr:cNvPr>
        <xdr:cNvSpPr/>
      </xdr:nvSpPr>
      <xdr:spPr>
        <a:xfrm>
          <a:off x="1968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152400</xdr:rowOff>
    </xdr:from>
    <xdr:to>
      <xdr:col>15</xdr:col>
      <xdr:colOff>50800</xdr:colOff>
      <xdr:row>36</xdr:row>
      <xdr:rowOff>1905</xdr:rowOff>
    </xdr:to>
    <xdr:cxnSp macro="">
      <xdr:nvCxnSpPr>
        <xdr:cNvPr id="80" name="直線コネクタ 79">
          <a:extLst>
            <a:ext uri="{FF2B5EF4-FFF2-40B4-BE49-F238E27FC236}">
              <a16:creationId xmlns:a16="http://schemas.microsoft.com/office/drawing/2014/main" xmlns="" id="{64803A13-EEDB-4E84-B932-94B62B3F33B9}"/>
            </a:ext>
          </a:extLst>
        </xdr:cNvPr>
        <xdr:cNvCxnSpPr/>
      </xdr:nvCxnSpPr>
      <xdr:spPr>
        <a:xfrm>
          <a:off x="2019300" y="61531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1" name="n_1aveValue【道路】&#10;有形固定資産減価償却率">
          <a:extLst>
            <a:ext uri="{FF2B5EF4-FFF2-40B4-BE49-F238E27FC236}">
              <a16:creationId xmlns:a16="http://schemas.microsoft.com/office/drawing/2014/main" xmlns="" id="{400E60C2-463D-44BE-AEF7-22D6358CF97C}"/>
            </a:ext>
          </a:extLst>
        </xdr:cNvPr>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2" name="n_2aveValue【道路】&#10;有形固定資産減価償却率">
          <a:extLst>
            <a:ext uri="{FF2B5EF4-FFF2-40B4-BE49-F238E27FC236}">
              <a16:creationId xmlns:a16="http://schemas.microsoft.com/office/drawing/2014/main" xmlns="" id="{2AEDCC10-0051-49DA-8BE6-D4753B7AAC7B}"/>
            </a:ext>
          </a:extLst>
        </xdr:cNvPr>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3" name="n_3aveValue【道路】&#10;有形固定資産減価償却率">
          <a:extLst>
            <a:ext uri="{FF2B5EF4-FFF2-40B4-BE49-F238E27FC236}">
              <a16:creationId xmlns:a16="http://schemas.microsoft.com/office/drawing/2014/main" xmlns="" id="{43BDC4AB-A381-4A60-8EC4-C7CE9D2C9E9C}"/>
            </a:ext>
          </a:extLst>
        </xdr:cNvPr>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4" name="n_4aveValue【道路】&#10;有形固定資産減価償却率">
          <a:extLst>
            <a:ext uri="{FF2B5EF4-FFF2-40B4-BE49-F238E27FC236}">
              <a16:creationId xmlns:a16="http://schemas.microsoft.com/office/drawing/2014/main" xmlns="" id="{2ABA895D-12B5-45A6-852D-109D9B5617CB}"/>
            </a:ext>
          </a:extLst>
        </xdr:cNvPr>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76852</xdr:rowOff>
    </xdr:from>
    <xdr:ext cx="405111" cy="259045"/>
    <xdr:sp macro="" textlink="">
      <xdr:nvSpPr>
        <xdr:cNvPr id="85" name="n_1mainValue【道路】&#10;有形固定資産減価償却率">
          <a:extLst>
            <a:ext uri="{FF2B5EF4-FFF2-40B4-BE49-F238E27FC236}">
              <a16:creationId xmlns:a16="http://schemas.microsoft.com/office/drawing/2014/main" xmlns="" id="{69B2CEF2-CA5D-4B6D-A0AE-77C535F59884}"/>
            </a:ext>
          </a:extLst>
        </xdr:cNvPr>
        <xdr:cNvSpPr txBox="1"/>
      </xdr:nvSpPr>
      <xdr:spPr>
        <a:xfrm>
          <a:off x="358204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69232</xdr:rowOff>
    </xdr:from>
    <xdr:ext cx="405111" cy="259045"/>
    <xdr:sp macro="" textlink="">
      <xdr:nvSpPr>
        <xdr:cNvPr id="86" name="n_2mainValue【道路】&#10;有形固定資産減価償却率">
          <a:extLst>
            <a:ext uri="{FF2B5EF4-FFF2-40B4-BE49-F238E27FC236}">
              <a16:creationId xmlns:a16="http://schemas.microsoft.com/office/drawing/2014/main" xmlns="" id="{6D3AF856-9F91-49F5-B2D3-27BDE8C0AD83}"/>
            </a:ext>
          </a:extLst>
        </xdr:cNvPr>
        <xdr:cNvSpPr txBox="1"/>
      </xdr:nvSpPr>
      <xdr:spPr>
        <a:xfrm>
          <a:off x="270574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48277</xdr:rowOff>
    </xdr:from>
    <xdr:ext cx="405111" cy="259045"/>
    <xdr:sp macro="" textlink="">
      <xdr:nvSpPr>
        <xdr:cNvPr id="87" name="n_3mainValue【道路】&#10;有形固定資産減価償却率">
          <a:extLst>
            <a:ext uri="{FF2B5EF4-FFF2-40B4-BE49-F238E27FC236}">
              <a16:creationId xmlns:a16="http://schemas.microsoft.com/office/drawing/2014/main" xmlns="" id="{937523C3-DF9E-492C-8607-E383620C8D9B}"/>
            </a:ext>
          </a:extLst>
        </xdr:cNvPr>
        <xdr:cNvSpPr txBox="1"/>
      </xdr:nvSpPr>
      <xdr:spPr>
        <a:xfrm>
          <a:off x="1816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xmlns="" id="{51EFF2AF-5706-4C2E-8408-04034AC1C59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xmlns="" id="{3744B05B-FB48-452B-8F9F-DEDF4304DE6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xmlns="" id="{27719687-96BE-42EA-A65A-B65BE560419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xmlns="" id="{5329DC14-2E77-439E-9CA1-BD8A1AE40A8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xmlns="" id="{3F903C07-71BB-4CC6-BCD7-72C1CC363FC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xmlns="" id="{C096FB11-E6B8-4950-B7C2-D7188DE9007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xmlns="" id="{74F8407E-7BF0-4F82-9FEE-3F4084EDCF6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xmlns="" id="{F95A8A31-3477-4F3C-B805-24EC68930BF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xmlns="" id="{F9B607C6-5E4B-4253-93B1-E09828C694B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xmlns="" id="{8FDC0188-4A1C-459D-88FB-F2832918FE0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xmlns="" id="{E63A4038-0654-4846-8CC9-E532B227EA9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xmlns="" id="{12703479-2F1E-4CE8-8AB9-A31AB1A2115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xmlns="" id="{764FD754-C80A-4224-820B-FB38159FF65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xmlns="" id="{1327BE7D-A5BE-436A-A198-489B5CC2F224}"/>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xmlns="" id="{4246E351-47CB-4EEA-BD3A-73477B89EA0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xmlns="" id="{A95A18BC-9A15-477C-B67E-FFAB975FFF73}"/>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xmlns="" id="{40272149-11A9-48D5-9AE3-1BA7B7EF16D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xmlns="" id="{E1CD3DA9-4EE4-423C-A109-EE962253999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xmlns="" id="{3ABD5453-3900-4C8A-A2B2-03DE20A4197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xmlns="" id="{31EE4E49-5353-4C8A-91BB-285CFD7807FF}"/>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xmlns="" id="{F450E8F6-3CC1-4FDE-B365-C26FF4F1D0D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xmlns="" id="{68A2B572-4D85-4C01-AA85-35AC3F3BD148}"/>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xmlns="" id="{61FCB421-C694-4F5A-A6CD-27847C9AD9A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1" name="直線コネクタ 110">
          <a:extLst>
            <a:ext uri="{FF2B5EF4-FFF2-40B4-BE49-F238E27FC236}">
              <a16:creationId xmlns:a16="http://schemas.microsoft.com/office/drawing/2014/main" xmlns="" id="{DCAAE021-EE77-406C-A954-F3C00AF91AF8}"/>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2" name="【道路】&#10;一人当たり延長最小値テキスト">
          <a:extLst>
            <a:ext uri="{FF2B5EF4-FFF2-40B4-BE49-F238E27FC236}">
              <a16:creationId xmlns:a16="http://schemas.microsoft.com/office/drawing/2014/main" xmlns="" id="{6F3F165E-2746-4BEE-93F3-66C69DFAF72D}"/>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3" name="直線コネクタ 112">
          <a:extLst>
            <a:ext uri="{FF2B5EF4-FFF2-40B4-BE49-F238E27FC236}">
              <a16:creationId xmlns:a16="http://schemas.microsoft.com/office/drawing/2014/main" xmlns="" id="{5830B432-ECB4-4509-A58F-FE7D96229A37}"/>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4" name="【道路】&#10;一人当たり延長最大値テキスト">
          <a:extLst>
            <a:ext uri="{FF2B5EF4-FFF2-40B4-BE49-F238E27FC236}">
              <a16:creationId xmlns:a16="http://schemas.microsoft.com/office/drawing/2014/main" xmlns="" id="{AE0A55CC-B433-44C7-918D-0545BAE8D67B}"/>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5" name="直線コネクタ 114">
          <a:extLst>
            <a:ext uri="{FF2B5EF4-FFF2-40B4-BE49-F238E27FC236}">
              <a16:creationId xmlns:a16="http://schemas.microsoft.com/office/drawing/2014/main" xmlns="" id="{2E4AC51C-CE4E-4FDD-ADE0-AE028528C330}"/>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6" name="【道路】&#10;一人当たり延長平均値テキスト">
          <a:extLst>
            <a:ext uri="{FF2B5EF4-FFF2-40B4-BE49-F238E27FC236}">
              <a16:creationId xmlns:a16="http://schemas.microsoft.com/office/drawing/2014/main" xmlns="" id="{6D3B3942-3300-4A10-A2C7-5D8950FC627D}"/>
            </a:ext>
          </a:extLst>
        </xdr:cNvPr>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17" name="フローチャート: 判断 116">
          <a:extLst>
            <a:ext uri="{FF2B5EF4-FFF2-40B4-BE49-F238E27FC236}">
              <a16:creationId xmlns:a16="http://schemas.microsoft.com/office/drawing/2014/main" xmlns="" id="{AD7711AF-795D-41FE-B9B5-FE8C1AC94B9E}"/>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18" name="フローチャート: 判断 117">
          <a:extLst>
            <a:ext uri="{FF2B5EF4-FFF2-40B4-BE49-F238E27FC236}">
              <a16:creationId xmlns:a16="http://schemas.microsoft.com/office/drawing/2014/main" xmlns="" id="{C83F9103-3D6F-40F2-B65C-0164A2996123}"/>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9" name="フローチャート: 判断 118">
          <a:extLst>
            <a:ext uri="{FF2B5EF4-FFF2-40B4-BE49-F238E27FC236}">
              <a16:creationId xmlns:a16="http://schemas.microsoft.com/office/drawing/2014/main" xmlns="" id="{1ABFAC03-5E8E-49F3-8D3D-A91AFA971111}"/>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0" name="フローチャート: 判断 119">
          <a:extLst>
            <a:ext uri="{FF2B5EF4-FFF2-40B4-BE49-F238E27FC236}">
              <a16:creationId xmlns:a16="http://schemas.microsoft.com/office/drawing/2014/main" xmlns="" id="{43A655BF-3790-4410-9622-F832DC88A80F}"/>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1" name="フローチャート: 判断 120">
          <a:extLst>
            <a:ext uri="{FF2B5EF4-FFF2-40B4-BE49-F238E27FC236}">
              <a16:creationId xmlns:a16="http://schemas.microsoft.com/office/drawing/2014/main" xmlns="" id="{FADBBB92-5EA3-40AC-A61B-D9B5F26215B1}"/>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8DD26E91-3B90-422C-907B-5C465BDA73B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72651DF7-6571-413C-B863-55DDA640F5A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2835B5D9-CE79-452C-A4FD-5DFD959988E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E2A5DEA7-7D9A-458A-A76F-CA49F032811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2E5A11F5-5074-4419-8834-A6CC0CA0F83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114592</xdr:rowOff>
    </xdr:from>
    <xdr:to>
      <xdr:col>55</xdr:col>
      <xdr:colOff>50800</xdr:colOff>
      <xdr:row>41</xdr:row>
      <xdr:rowOff>44742</xdr:rowOff>
    </xdr:to>
    <xdr:sp macro="" textlink="">
      <xdr:nvSpPr>
        <xdr:cNvPr id="127" name="楕円 126">
          <a:extLst>
            <a:ext uri="{FF2B5EF4-FFF2-40B4-BE49-F238E27FC236}">
              <a16:creationId xmlns:a16="http://schemas.microsoft.com/office/drawing/2014/main" xmlns="" id="{3D42FC25-4D65-4E55-871B-3C8491743C68}"/>
            </a:ext>
          </a:extLst>
        </xdr:cNvPr>
        <xdr:cNvSpPr/>
      </xdr:nvSpPr>
      <xdr:spPr>
        <a:xfrm>
          <a:off x="10426700" y="697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93019</xdr:rowOff>
    </xdr:from>
    <xdr:ext cx="469744" cy="259045"/>
    <xdr:sp macro="" textlink="">
      <xdr:nvSpPr>
        <xdr:cNvPr id="128" name="【道路】&#10;一人当たり延長該当値テキスト">
          <a:extLst>
            <a:ext uri="{FF2B5EF4-FFF2-40B4-BE49-F238E27FC236}">
              <a16:creationId xmlns:a16="http://schemas.microsoft.com/office/drawing/2014/main" xmlns="" id="{70887721-CD46-47D7-9AB5-4EBBD25ABB3D}"/>
            </a:ext>
          </a:extLst>
        </xdr:cNvPr>
        <xdr:cNvSpPr txBox="1"/>
      </xdr:nvSpPr>
      <xdr:spPr>
        <a:xfrm>
          <a:off x="10515600" y="69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118173</xdr:rowOff>
    </xdr:from>
    <xdr:to>
      <xdr:col>50</xdr:col>
      <xdr:colOff>165100</xdr:colOff>
      <xdr:row>41</xdr:row>
      <xdr:rowOff>48323</xdr:rowOff>
    </xdr:to>
    <xdr:sp macro="" textlink="">
      <xdr:nvSpPr>
        <xdr:cNvPr id="129" name="楕円 128">
          <a:extLst>
            <a:ext uri="{FF2B5EF4-FFF2-40B4-BE49-F238E27FC236}">
              <a16:creationId xmlns:a16="http://schemas.microsoft.com/office/drawing/2014/main" xmlns="" id="{087D0393-7036-46D2-B158-99FE13C06FE1}"/>
            </a:ext>
          </a:extLst>
        </xdr:cNvPr>
        <xdr:cNvSpPr/>
      </xdr:nvSpPr>
      <xdr:spPr>
        <a:xfrm>
          <a:off x="9588500" y="697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165392</xdr:rowOff>
    </xdr:from>
    <xdr:to>
      <xdr:col>55</xdr:col>
      <xdr:colOff>0</xdr:colOff>
      <xdr:row>40</xdr:row>
      <xdr:rowOff>168973</xdr:rowOff>
    </xdr:to>
    <xdr:cxnSp macro="">
      <xdr:nvCxnSpPr>
        <xdr:cNvPr id="130" name="直線コネクタ 129">
          <a:extLst>
            <a:ext uri="{FF2B5EF4-FFF2-40B4-BE49-F238E27FC236}">
              <a16:creationId xmlns:a16="http://schemas.microsoft.com/office/drawing/2014/main" xmlns="" id="{36A75D10-CC0B-4A7F-8F56-6440A5628442}"/>
            </a:ext>
          </a:extLst>
        </xdr:cNvPr>
        <xdr:cNvCxnSpPr/>
      </xdr:nvCxnSpPr>
      <xdr:spPr>
        <a:xfrm flipV="1">
          <a:off x="9639300" y="7023392"/>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120117</xdr:rowOff>
    </xdr:from>
    <xdr:to>
      <xdr:col>46</xdr:col>
      <xdr:colOff>38100</xdr:colOff>
      <xdr:row>41</xdr:row>
      <xdr:rowOff>50267</xdr:rowOff>
    </xdr:to>
    <xdr:sp macro="" textlink="">
      <xdr:nvSpPr>
        <xdr:cNvPr id="131" name="楕円 130">
          <a:extLst>
            <a:ext uri="{FF2B5EF4-FFF2-40B4-BE49-F238E27FC236}">
              <a16:creationId xmlns:a16="http://schemas.microsoft.com/office/drawing/2014/main" xmlns="" id="{22A7752B-5A4B-43DD-BDB7-90B392097D17}"/>
            </a:ext>
          </a:extLst>
        </xdr:cNvPr>
        <xdr:cNvSpPr/>
      </xdr:nvSpPr>
      <xdr:spPr>
        <a:xfrm>
          <a:off x="8699500" y="697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168973</xdr:rowOff>
    </xdr:from>
    <xdr:to>
      <xdr:col>50</xdr:col>
      <xdr:colOff>114300</xdr:colOff>
      <xdr:row>40</xdr:row>
      <xdr:rowOff>170917</xdr:rowOff>
    </xdr:to>
    <xdr:cxnSp macro="">
      <xdr:nvCxnSpPr>
        <xdr:cNvPr id="132" name="直線コネクタ 131">
          <a:extLst>
            <a:ext uri="{FF2B5EF4-FFF2-40B4-BE49-F238E27FC236}">
              <a16:creationId xmlns:a16="http://schemas.microsoft.com/office/drawing/2014/main" xmlns="" id="{B70D9038-DBCE-4A69-B1DB-4CB47E1B94CD}"/>
            </a:ext>
          </a:extLst>
        </xdr:cNvPr>
        <xdr:cNvCxnSpPr/>
      </xdr:nvCxnSpPr>
      <xdr:spPr>
        <a:xfrm flipV="1">
          <a:off x="8750300" y="7026973"/>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121907</xdr:rowOff>
    </xdr:from>
    <xdr:to>
      <xdr:col>41</xdr:col>
      <xdr:colOff>101600</xdr:colOff>
      <xdr:row>41</xdr:row>
      <xdr:rowOff>52057</xdr:rowOff>
    </xdr:to>
    <xdr:sp macro="" textlink="">
      <xdr:nvSpPr>
        <xdr:cNvPr id="133" name="楕円 132">
          <a:extLst>
            <a:ext uri="{FF2B5EF4-FFF2-40B4-BE49-F238E27FC236}">
              <a16:creationId xmlns:a16="http://schemas.microsoft.com/office/drawing/2014/main" xmlns="" id="{0B7DDD3D-3AB6-42F6-B1F7-00C1264C8396}"/>
            </a:ext>
          </a:extLst>
        </xdr:cNvPr>
        <xdr:cNvSpPr/>
      </xdr:nvSpPr>
      <xdr:spPr>
        <a:xfrm>
          <a:off x="7810500" y="69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170917</xdr:rowOff>
    </xdr:from>
    <xdr:to>
      <xdr:col>45</xdr:col>
      <xdr:colOff>177800</xdr:colOff>
      <xdr:row>41</xdr:row>
      <xdr:rowOff>1257</xdr:rowOff>
    </xdr:to>
    <xdr:cxnSp macro="">
      <xdr:nvCxnSpPr>
        <xdr:cNvPr id="134" name="直線コネクタ 133">
          <a:extLst>
            <a:ext uri="{FF2B5EF4-FFF2-40B4-BE49-F238E27FC236}">
              <a16:creationId xmlns:a16="http://schemas.microsoft.com/office/drawing/2014/main" xmlns="" id="{8921B692-69D3-4C7A-B32A-F097E0FB1B10}"/>
            </a:ext>
          </a:extLst>
        </xdr:cNvPr>
        <xdr:cNvCxnSpPr/>
      </xdr:nvCxnSpPr>
      <xdr:spPr>
        <a:xfrm flipV="1">
          <a:off x="7861300" y="7028917"/>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35" name="n_1aveValue【道路】&#10;一人当たり延長">
          <a:extLst>
            <a:ext uri="{FF2B5EF4-FFF2-40B4-BE49-F238E27FC236}">
              <a16:creationId xmlns:a16="http://schemas.microsoft.com/office/drawing/2014/main" xmlns="" id="{55D1A1FC-42C9-4E79-89B0-F3FF532EB582}"/>
            </a:ext>
          </a:extLst>
        </xdr:cNvPr>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36" name="n_2aveValue【道路】&#10;一人当たり延長">
          <a:extLst>
            <a:ext uri="{FF2B5EF4-FFF2-40B4-BE49-F238E27FC236}">
              <a16:creationId xmlns:a16="http://schemas.microsoft.com/office/drawing/2014/main" xmlns="" id="{FEA26F89-C47A-466C-B646-5F231CC5F66B}"/>
            </a:ext>
          </a:extLst>
        </xdr:cNvPr>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37" name="n_3aveValue【道路】&#10;一人当たり延長">
          <a:extLst>
            <a:ext uri="{FF2B5EF4-FFF2-40B4-BE49-F238E27FC236}">
              <a16:creationId xmlns:a16="http://schemas.microsoft.com/office/drawing/2014/main" xmlns="" id="{382877A5-9DB2-42CB-BF6E-17F3A63B714D}"/>
            </a:ext>
          </a:extLst>
        </xdr:cNvPr>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38" name="n_4aveValue【道路】&#10;一人当たり延長">
          <a:extLst>
            <a:ext uri="{FF2B5EF4-FFF2-40B4-BE49-F238E27FC236}">
              <a16:creationId xmlns:a16="http://schemas.microsoft.com/office/drawing/2014/main" xmlns="" id="{1D8B4C36-967F-46EF-9255-94DB08312871}"/>
            </a:ext>
          </a:extLst>
        </xdr:cNvPr>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39450</xdr:rowOff>
    </xdr:from>
    <xdr:ext cx="469744" cy="259045"/>
    <xdr:sp macro="" textlink="">
      <xdr:nvSpPr>
        <xdr:cNvPr id="139" name="n_1mainValue【道路】&#10;一人当たり延長">
          <a:extLst>
            <a:ext uri="{FF2B5EF4-FFF2-40B4-BE49-F238E27FC236}">
              <a16:creationId xmlns:a16="http://schemas.microsoft.com/office/drawing/2014/main" xmlns="" id="{EEC10D10-9DEE-44BE-BE3D-7D6F6870E22B}"/>
            </a:ext>
          </a:extLst>
        </xdr:cNvPr>
        <xdr:cNvSpPr txBox="1"/>
      </xdr:nvSpPr>
      <xdr:spPr>
        <a:xfrm>
          <a:off x="9391727" y="706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41394</xdr:rowOff>
    </xdr:from>
    <xdr:ext cx="469744" cy="259045"/>
    <xdr:sp macro="" textlink="">
      <xdr:nvSpPr>
        <xdr:cNvPr id="140" name="n_2mainValue【道路】&#10;一人当たり延長">
          <a:extLst>
            <a:ext uri="{FF2B5EF4-FFF2-40B4-BE49-F238E27FC236}">
              <a16:creationId xmlns:a16="http://schemas.microsoft.com/office/drawing/2014/main" xmlns="" id="{5E2883DA-5E75-4C14-95A2-72A8A23A2517}"/>
            </a:ext>
          </a:extLst>
        </xdr:cNvPr>
        <xdr:cNvSpPr txBox="1"/>
      </xdr:nvSpPr>
      <xdr:spPr>
        <a:xfrm>
          <a:off x="8515427" y="707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43184</xdr:rowOff>
    </xdr:from>
    <xdr:ext cx="469744" cy="259045"/>
    <xdr:sp macro="" textlink="">
      <xdr:nvSpPr>
        <xdr:cNvPr id="141" name="n_3mainValue【道路】&#10;一人当たり延長">
          <a:extLst>
            <a:ext uri="{FF2B5EF4-FFF2-40B4-BE49-F238E27FC236}">
              <a16:creationId xmlns:a16="http://schemas.microsoft.com/office/drawing/2014/main" xmlns="" id="{62B2806C-0C56-4A42-89FD-04D422FFB9E3}"/>
            </a:ext>
          </a:extLst>
        </xdr:cNvPr>
        <xdr:cNvSpPr txBox="1"/>
      </xdr:nvSpPr>
      <xdr:spPr>
        <a:xfrm>
          <a:off x="7626427" y="707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xmlns="" id="{C9BA6CCC-2BD2-4035-8538-FA59A86DA4E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xmlns="" id="{AC9D9D08-6503-432C-805E-39CB0321F06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xmlns="" id="{2FC06673-B2B4-42CB-A501-53BB70E5EF2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xmlns="" id="{8411284C-F31E-4D71-9BD5-008140B36F1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xmlns="" id="{4046C943-219D-4326-B663-FDE2B1FBAA8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xmlns="" id="{79DB4BE7-0CED-4E03-A4B1-1A6A6BD88AF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xmlns="" id="{7DE51EF0-7289-460B-97C1-425DC6FDF11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xmlns="" id="{36CD5322-BBD6-4705-B58C-6EE4EC429C8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xmlns="" id="{018F6BB0-4E45-489F-92BB-E1208011851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xmlns="" id="{5E690B26-BD9D-4DC3-9D79-7E88C4786B9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xmlns="" id="{C05602D1-1B6B-4EA1-81E8-ECC02F90885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xmlns="" id="{46AABD5A-D925-4F4A-9FC6-ADE55E71D7D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xmlns="" id="{35A144B6-9442-4681-8035-80233B1B4C1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xmlns="" id="{53A920FA-28A8-41C1-B48E-450C7739CE5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xmlns="" id="{D859B7D7-FBB8-43EC-AE70-24392A69105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xmlns="" id="{EAA104D9-EAED-4941-961A-8E6D7570372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xmlns="" id="{457302D5-DB2E-4C8C-B53E-2D5089DF256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xmlns="" id="{BC74D047-045D-43D4-AC0D-439E4DEF6F1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xmlns="" id="{6F7111ED-E918-4D5B-B404-8600D0FA921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xmlns="" id="{12E62C14-5111-4AE7-8A73-A7EF4FD49FE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xmlns="" id="{42C23E06-0712-46A0-845C-B22F88B7C33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xmlns="" id="{F7C2848B-394A-44EB-BBC6-313B1578F90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xmlns="" id="{C99F4E6D-CB5C-4665-AD74-15CD5982825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xmlns="" id="{46087230-0E78-4EA5-BB72-ECF7AAC30C4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xmlns="" id="{8C5E7C9D-1FB0-46FE-B8D1-92305B12A01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67" name="直線コネクタ 166">
          <a:extLst>
            <a:ext uri="{FF2B5EF4-FFF2-40B4-BE49-F238E27FC236}">
              <a16:creationId xmlns:a16="http://schemas.microsoft.com/office/drawing/2014/main" xmlns="" id="{3A97BA92-282D-4DF3-9C0E-31CE588463A5}"/>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xmlns="" id="{2A9FCC39-2179-4E61-A3E3-D96E7A68F6D1}"/>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9" name="直線コネクタ 168">
          <a:extLst>
            <a:ext uri="{FF2B5EF4-FFF2-40B4-BE49-F238E27FC236}">
              <a16:creationId xmlns:a16="http://schemas.microsoft.com/office/drawing/2014/main" xmlns="" id="{C484BB87-32B6-4735-8C87-AB1C61B4FAE2}"/>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xmlns="" id="{7E45969E-E46F-4246-8BF5-E8C2B2B669F1}"/>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1" name="直線コネクタ 170">
          <a:extLst>
            <a:ext uri="{FF2B5EF4-FFF2-40B4-BE49-F238E27FC236}">
              <a16:creationId xmlns:a16="http://schemas.microsoft.com/office/drawing/2014/main" xmlns="" id="{BB119C2F-8FE8-4F82-9DC7-6F6020F3DEEA}"/>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xmlns="" id="{DA3CBFC2-A9BE-4F0F-A40E-C12F34B40B50}"/>
            </a:ext>
          </a:extLst>
        </xdr:cNvPr>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3" name="フローチャート: 判断 172">
          <a:extLst>
            <a:ext uri="{FF2B5EF4-FFF2-40B4-BE49-F238E27FC236}">
              <a16:creationId xmlns:a16="http://schemas.microsoft.com/office/drawing/2014/main" xmlns="" id="{51A312E0-2916-45A2-A34F-9D84002A38D6}"/>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74" name="フローチャート: 判断 173">
          <a:extLst>
            <a:ext uri="{FF2B5EF4-FFF2-40B4-BE49-F238E27FC236}">
              <a16:creationId xmlns:a16="http://schemas.microsoft.com/office/drawing/2014/main" xmlns="" id="{6E75796E-46B5-4589-9CC9-A02503023607}"/>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75" name="フローチャート: 判断 174">
          <a:extLst>
            <a:ext uri="{FF2B5EF4-FFF2-40B4-BE49-F238E27FC236}">
              <a16:creationId xmlns:a16="http://schemas.microsoft.com/office/drawing/2014/main" xmlns="" id="{6E7941C5-8A00-45D4-8493-6CF762C73B16}"/>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76" name="フローチャート: 判断 175">
          <a:extLst>
            <a:ext uri="{FF2B5EF4-FFF2-40B4-BE49-F238E27FC236}">
              <a16:creationId xmlns:a16="http://schemas.microsoft.com/office/drawing/2014/main" xmlns="" id="{BE5BFD07-15A0-491D-AAAA-A2C88F28CC3A}"/>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7" name="フローチャート: 判断 176">
          <a:extLst>
            <a:ext uri="{FF2B5EF4-FFF2-40B4-BE49-F238E27FC236}">
              <a16:creationId xmlns:a16="http://schemas.microsoft.com/office/drawing/2014/main" xmlns="" id="{E24219BE-C5F6-41C8-9FFE-D0B1351B6C73}"/>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xmlns="" id="{6C8F3A60-616A-4D02-940B-8D2BEFF1EAE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93502D8D-E8DD-4BA3-8CBB-F6A7D4E8F8B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238FD784-827D-49B0-A18B-B9CD88308A1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682E55F5-21BF-4B7C-8A27-F0D5DE1C49C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3E657DD1-7410-4C52-B0F4-BD6D80F7DEE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154940</xdr:rowOff>
    </xdr:from>
    <xdr:to>
      <xdr:col>24</xdr:col>
      <xdr:colOff>114300</xdr:colOff>
      <xdr:row>62</xdr:row>
      <xdr:rowOff>85090</xdr:rowOff>
    </xdr:to>
    <xdr:sp macro="" textlink="">
      <xdr:nvSpPr>
        <xdr:cNvPr id="183" name="楕円 182">
          <a:extLst>
            <a:ext uri="{FF2B5EF4-FFF2-40B4-BE49-F238E27FC236}">
              <a16:creationId xmlns:a16="http://schemas.microsoft.com/office/drawing/2014/main" xmlns="" id="{3B5CA136-5601-4F22-8047-40155853BC26}"/>
            </a:ext>
          </a:extLst>
        </xdr:cNvPr>
        <xdr:cNvSpPr/>
      </xdr:nvSpPr>
      <xdr:spPr>
        <a:xfrm>
          <a:off x="45847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133367</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xmlns="" id="{9EEC5A49-4B9E-486E-9E44-31D62D6E7281}"/>
            </a:ext>
          </a:extLst>
        </xdr:cNvPr>
        <xdr:cNvSpPr txBox="1"/>
      </xdr:nvSpPr>
      <xdr:spPr>
        <a:xfrm>
          <a:off x="4673600"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128815</xdr:rowOff>
    </xdr:from>
    <xdr:to>
      <xdr:col>20</xdr:col>
      <xdr:colOff>38100</xdr:colOff>
      <xdr:row>62</xdr:row>
      <xdr:rowOff>58965</xdr:rowOff>
    </xdr:to>
    <xdr:sp macro="" textlink="">
      <xdr:nvSpPr>
        <xdr:cNvPr id="185" name="楕円 184">
          <a:extLst>
            <a:ext uri="{FF2B5EF4-FFF2-40B4-BE49-F238E27FC236}">
              <a16:creationId xmlns:a16="http://schemas.microsoft.com/office/drawing/2014/main" xmlns="" id="{42B51C45-6D4E-494D-AB90-AE4FB5CCC29F}"/>
            </a:ext>
          </a:extLst>
        </xdr:cNvPr>
        <xdr:cNvSpPr/>
      </xdr:nvSpPr>
      <xdr:spPr>
        <a:xfrm>
          <a:off x="3746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8165</xdr:rowOff>
    </xdr:from>
    <xdr:to>
      <xdr:col>24</xdr:col>
      <xdr:colOff>63500</xdr:colOff>
      <xdr:row>62</xdr:row>
      <xdr:rowOff>34290</xdr:rowOff>
    </xdr:to>
    <xdr:cxnSp macro="">
      <xdr:nvCxnSpPr>
        <xdr:cNvPr id="186" name="直線コネクタ 185">
          <a:extLst>
            <a:ext uri="{FF2B5EF4-FFF2-40B4-BE49-F238E27FC236}">
              <a16:creationId xmlns:a16="http://schemas.microsoft.com/office/drawing/2014/main" xmlns="" id="{17C3E975-A318-4078-AA59-C27A2EE653F0}"/>
            </a:ext>
          </a:extLst>
        </xdr:cNvPr>
        <xdr:cNvCxnSpPr/>
      </xdr:nvCxnSpPr>
      <xdr:spPr>
        <a:xfrm>
          <a:off x="3797300" y="10638065"/>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99423</xdr:rowOff>
    </xdr:from>
    <xdr:to>
      <xdr:col>15</xdr:col>
      <xdr:colOff>101600</xdr:colOff>
      <xdr:row>62</xdr:row>
      <xdr:rowOff>29573</xdr:rowOff>
    </xdr:to>
    <xdr:sp macro="" textlink="">
      <xdr:nvSpPr>
        <xdr:cNvPr id="187" name="楕円 186">
          <a:extLst>
            <a:ext uri="{FF2B5EF4-FFF2-40B4-BE49-F238E27FC236}">
              <a16:creationId xmlns:a16="http://schemas.microsoft.com/office/drawing/2014/main" xmlns="" id="{1CA6864A-5495-4BC8-8F84-7BD4562A68A7}"/>
            </a:ext>
          </a:extLst>
        </xdr:cNvPr>
        <xdr:cNvSpPr/>
      </xdr:nvSpPr>
      <xdr:spPr>
        <a:xfrm>
          <a:off x="2857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150223</xdr:rowOff>
    </xdr:from>
    <xdr:to>
      <xdr:col>19</xdr:col>
      <xdr:colOff>177800</xdr:colOff>
      <xdr:row>62</xdr:row>
      <xdr:rowOff>8165</xdr:rowOff>
    </xdr:to>
    <xdr:cxnSp macro="">
      <xdr:nvCxnSpPr>
        <xdr:cNvPr id="188" name="直線コネクタ 187">
          <a:extLst>
            <a:ext uri="{FF2B5EF4-FFF2-40B4-BE49-F238E27FC236}">
              <a16:creationId xmlns:a16="http://schemas.microsoft.com/office/drawing/2014/main" xmlns="" id="{7C9F4DBE-AC01-4945-AB13-AFB84B5B8568}"/>
            </a:ext>
          </a:extLst>
        </xdr:cNvPr>
        <xdr:cNvCxnSpPr/>
      </xdr:nvCxnSpPr>
      <xdr:spPr>
        <a:xfrm>
          <a:off x="2908300" y="1060867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74930</xdr:rowOff>
    </xdr:from>
    <xdr:to>
      <xdr:col>10</xdr:col>
      <xdr:colOff>165100</xdr:colOff>
      <xdr:row>62</xdr:row>
      <xdr:rowOff>5080</xdr:rowOff>
    </xdr:to>
    <xdr:sp macro="" textlink="">
      <xdr:nvSpPr>
        <xdr:cNvPr id="189" name="楕円 188">
          <a:extLst>
            <a:ext uri="{FF2B5EF4-FFF2-40B4-BE49-F238E27FC236}">
              <a16:creationId xmlns:a16="http://schemas.microsoft.com/office/drawing/2014/main" xmlns="" id="{4A1DE337-0B5E-4F45-834A-308ABB2E41C4}"/>
            </a:ext>
          </a:extLst>
        </xdr:cNvPr>
        <xdr:cNvSpPr/>
      </xdr:nvSpPr>
      <xdr:spPr>
        <a:xfrm>
          <a:off x="196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125730</xdr:rowOff>
    </xdr:from>
    <xdr:to>
      <xdr:col>15</xdr:col>
      <xdr:colOff>50800</xdr:colOff>
      <xdr:row>61</xdr:row>
      <xdr:rowOff>150223</xdr:rowOff>
    </xdr:to>
    <xdr:cxnSp macro="">
      <xdr:nvCxnSpPr>
        <xdr:cNvPr id="190" name="直線コネクタ 189">
          <a:extLst>
            <a:ext uri="{FF2B5EF4-FFF2-40B4-BE49-F238E27FC236}">
              <a16:creationId xmlns:a16="http://schemas.microsoft.com/office/drawing/2014/main" xmlns="" id="{CC246638-34B4-439E-BB4E-F6F8E716FBAE}"/>
            </a:ext>
          </a:extLst>
        </xdr:cNvPr>
        <xdr:cNvCxnSpPr/>
      </xdr:nvCxnSpPr>
      <xdr:spPr>
        <a:xfrm>
          <a:off x="2019300" y="1058418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xmlns="" id="{1919721D-3C36-4DDC-A48B-375987E83318}"/>
            </a:ext>
          </a:extLst>
        </xdr:cNvPr>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xmlns="" id="{A05DD363-B240-497C-8423-5F1F7F77FC98}"/>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xmlns="" id="{AA85FFB7-807E-4116-B848-5717648050A6}"/>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xmlns="" id="{639D2B29-33CD-4825-B334-5D6CFE7035F9}"/>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50092</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xmlns="" id="{F21C78A8-7115-49D6-85BB-D9E1006E14FC}"/>
            </a:ext>
          </a:extLst>
        </xdr:cNvPr>
        <xdr:cNvSpPr txBox="1"/>
      </xdr:nvSpPr>
      <xdr:spPr>
        <a:xfrm>
          <a:off x="35820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20700</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xmlns="" id="{3FDAD744-9842-4AA0-91FD-9EA0EDEACC7F}"/>
            </a:ext>
          </a:extLst>
        </xdr:cNvPr>
        <xdr:cNvSpPr txBox="1"/>
      </xdr:nvSpPr>
      <xdr:spPr>
        <a:xfrm>
          <a:off x="27057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167657</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xmlns="" id="{49573D4B-D118-40A8-91D9-1C5DEBD59C0D}"/>
            </a:ext>
          </a:extLst>
        </xdr:cNvPr>
        <xdr:cNvSpPr txBox="1"/>
      </xdr:nvSpPr>
      <xdr:spPr>
        <a:xfrm>
          <a:off x="1816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xmlns="" id="{6C266FE5-8AE2-4071-B6CA-C314A012FDF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xmlns="" id="{9F525613-1039-41F1-ACF4-D28497B83C4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xmlns="" id="{AFC347FA-79C8-487F-B0BB-2D1825FF88D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xmlns="" id="{FEF69547-B7C6-4571-BB99-9582E994BA5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xmlns="" id="{ED17CBBB-5377-4DF3-BCF9-B4B7DD1931A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xmlns="" id="{169AEA05-21E6-4C62-A85A-EA53160202F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xmlns="" id="{AA25B063-7671-44BD-A1BB-CBE1F7302C0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xmlns="" id="{7412150C-8CC8-433A-94E6-EB828A30D14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xmlns="" id="{D2BBBD07-3CF4-4BE6-ADB1-40E774E066D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xmlns="" id="{AC035A4B-6B98-4A26-A29F-25337D002FD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a:extLst>
            <a:ext uri="{FF2B5EF4-FFF2-40B4-BE49-F238E27FC236}">
              <a16:creationId xmlns:a16="http://schemas.microsoft.com/office/drawing/2014/main" xmlns="" id="{FAF8AF57-0BAA-4377-B82F-1EC9A7F6F56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a:extLst>
            <a:ext uri="{FF2B5EF4-FFF2-40B4-BE49-F238E27FC236}">
              <a16:creationId xmlns:a16="http://schemas.microsoft.com/office/drawing/2014/main" xmlns="" id="{3F599384-E984-45B2-91B3-C2C00D03F593}"/>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a:extLst>
            <a:ext uri="{FF2B5EF4-FFF2-40B4-BE49-F238E27FC236}">
              <a16:creationId xmlns:a16="http://schemas.microsoft.com/office/drawing/2014/main" xmlns="" id="{FE1B1DB4-B014-4F81-847B-6DD30CD3FEE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1" name="テキスト ボックス 210">
          <a:extLst>
            <a:ext uri="{FF2B5EF4-FFF2-40B4-BE49-F238E27FC236}">
              <a16:creationId xmlns:a16="http://schemas.microsoft.com/office/drawing/2014/main" xmlns="" id="{1D07A4F8-E552-499C-8CF2-C85EE2512027}"/>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a:extLst>
            <a:ext uri="{FF2B5EF4-FFF2-40B4-BE49-F238E27FC236}">
              <a16:creationId xmlns:a16="http://schemas.microsoft.com/office/drawing/2014/main" xmlns="" id="{4FB3FA71-1EBC-447F-9377-21FF290A1B8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3" name="テキスト ボックス 212">
          <a:extLst>
            <a:ext uri="{FF2B5EF4-FFF2-40B4-BE49-F238E27FC236}">
              <a16:creationId xmlns:a16="http://schemas.microsoft.com/office/drawing/2014/main" xmlns="" id="{3BC54D20-2360-4286-B195-5B545EC97D23}"/>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a:extLst>
            <a:ext uri="{FF2B5EF4-FFF2-40B4-BE49-F238E27FC236}">
              <a16:creationId xmlns:a16="http://schemas.microsoft.com/office/drawing/2014/main" xmlns="" id="{9EC598ED-68DE-4775-9FA8-DFB91BA624B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5" name="テキスト ボックス 214">
          <a:extLst>
            <a:ext uri="{FF2B5EF4-FFF2-40B4-BE49-F238E27FC236}">
              <a16:creationId xmlns:a16="http://schemas.microsoft.com/office/drawing/2014/main" xmlns="" id="{0E05FC07-0D4A-40CB-A994-78B5A44724AC}"/>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a:extLst>
            <a:ext uri="{FF2B5EF4-FFF2-40B4-BE49-F238E27FC236}">
              <a16:creationId xmlns:a16="http://schemas.microsoft.com/office/drawing/2014/main" xmlns="" id="{B5DD8F55-4263-4342-8A3A-C44B1C6060A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a:extLst>
            <a:ext uri="{FF2B5EF4-FFF2-40B4-BE49-F238E27FC236}">
              <a16:creationId xmlns:a16="http://schemas.microsoft.com/office/drawing/2014/main" xmlns="" id="{16A282D8-F38A-4FDA-B6E9-02DC99366814}"/>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a:extLst>
            <a:ext uri="{FF2B5EF4-FFF2-40B4-BE49-F238E27FC236}">
              <a16:creationId xmlns:a16="http://schemas.microsoft.com/office/drawing/2014/main" xmlns="" id="{96A620CE-240B-43CE-A452-5756A044861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a:extLst>
            <a:ext uri="{FF2B5EF4-FFF2-40B4-BE49-F238E27FC236}">
              <a16:creationId xmlns:a16="http://schemas.microsoft.com/office/drawing/2014/main" xmlns="" id="{76C72D0C-A964-4687-B868-DA035124712C}"/>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xmlns="" id="{E2B7DBAA-37E7-4907-AF39-53AF587317A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a:extLst>
            <a:ext uri="{FF2B5EF4-FFF2-40B4-BE49-F238E27FC236}">
              <a16:creationId xmlns:a16="http://schemas.microsoft.com/office/drawing/2014/main" xmlns="" id="{B380CE40-9AEC-4B3A-8993-1139AD5B1F7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xmlns="" id="{C30E1758-3FC5-4B56-B5DA-B3698B6C2B7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23" name="直線コネクタ 222">
          <a:extLst>
            <a:ext uri="{FF2B5EF4-FFF2-40B4-BE49-F238E27FC236}">
              <a16:creationId xmlns:a16="http://schemas.microsoft.com/office/drawing/2014/main" xmlns="" id="{417EF692-3ABB-46BC-9DD9-8A42440B7DC5}"/>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24" name="【橋りょう・トンネル】&#10;一人当たり有形固定資産（償却資産）額最小値テキスト">
          <a:extLst>
            <a:ext uri="{FF2B5EF4-FFF2-40B4-BE49-F238E27FC236}">
              <a16:creationId xmlns:a16="http://schemas.microsoft.com/office/drawing/2014/main" xmlns="" id="{E74B0E83-8C3F-45C7-B9F7-5795519E6F1E}"/>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25" name="直線コネクタ 224">
          <a:extLst>
            <a:ext uri="{FF2B5EF4-FFF2-40B4-BE49-F238E27FC236}">
              <a16:creationId xmlns:a16="http://schemas.microsoft.com/office/drawing/2014/main" xmlns="" id="{27473512-0072-4C53-B97F-AF430BC4F24E}"/>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26" name="【橋りょう・トンネル】&#10;一人当たり有形固定資産（償却資産）額最大値テキスト">
          <a:extLst>
            <a:ext uri="{FF2B5EF4-FFF2-40B4-BE49-F238E27FC236}">
              <a16:creationId xmlns:a16="http://schemas.microsoft.com/office/drawing/2014/main" xmlns="" id="{6BAA1127-484B-40D1-812B-1746A06784E1}"/>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27" name="直線コネクタ 226">
          <a:extLst>
            <a:ext uri="{FF2B5EF4-FFF2-40B4-BE49-F238E27FC236}">
              <a16:creationId xmlns:a16="http://schemas.microsoft.com/office/drawing/2014/main" xmlns="" id="{305635C7-0776-477B-A33C-9C24EC0E1FC8}"/>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162262</xdr:rowOff>
    </xdr:from>
    <xdr:ext cx="599010" cy="259045"/>
    <xdr:sp macro="" textlink="">
      <xdr:nvSpPr>
        <xdr:cNvPr id="228" name="【橋りょう・トンネル】&#10;一人当たり有形固定資産（償却資産）額平均値テキスト">
          <a:extLst>
            <a:ext uri="{FF2B5EF4-FFF2-40B4-BE49-F238E27FC236}">
              <a16:creationId xmlns:a16="http://schemas.microsoft.com/office/drawing/2014/main" xmlns="" id="{C4794E57-091E-49E8-A157-E3046B58B288}"/>
            </a:ext>
          </a:extLst>
        </xdr:cNvPr>
        <xdr:cNvSpPr txBox="1"/>
      </xdr:nvSpPr>
      <xdr:spPr>
        <a:xfrm>
          <a:off x="10515600" y="1096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29" name="フローチャート: 判断 228">
          <a:extLst>
            <a:ext uri="{FF2B5EF4-FFF2-40B4-BE49-F238E27FC236}">
              <a16:creationId xmlns:a16="http://schemas.microsoft.com/office/drawing/2014/main" xmlns="" id="{D9A06E0A-CB17-43F6-9CAD-E796DCCB5A17}"/>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0" name="フローチャート: 判断 229">
          <a:extLst>
            <a:ext uri="{FF2B5EF4-FFF2-40B4-BE49-F238E27FC236}">
              <a16:creationId xmlns:a16="http://schemas.microsoft.com/office/drawing/2014/main" xmlns="" id="{19BA77ED-4A38-4D68-B04C-6F1AE2F8475D}"/>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31" name="フローチャート: 判断 230">
          <a:extLst>
            <a:ext uri="{FF2B5EF4-FFF2-40B4-BE49-F238E27FC236}">
              <a16:creationId xmlns:a16="http://schemas.microsoft.com/office/drawing/2014/main" xmlns="" id="{471E33E9-A99F-41F4-8329-6728D99DD03E}"/>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32" name="フローチャート: 判断 231">
          <a:extLst>
            <a:ext uri="{FF2B5EF4-FFF2-40B4-BE49-F238E27FC236}">
              <a16:creationId xmlns:a16="http://schemas.microsoft.com/office/drawing/2014/main" xmlns="" id="{EFF1C032-1C78-47E9-89E1-52199F94A490}"/>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33" name="フローチャート: 判断 232">
          <a:extLst>
            <a:ext uri="{FF2B5EF4-FFF2-40B4-BE49-F238E27FC236}">
              <a16:creationId xmlns:a16="http://schemas.microsoft.com/office/drawing/2014/main" xmlns="" id="{BEED54DE-190F-42E0-943B-8F4D9F192ACB}"/>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xmlns="" id="{0B63B2DF-C553-4FC1-BADE-574AB83352C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xmlns="" id="{D7F8CBDC-C6B0-444E-825E-2B35771D0E5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xmlns="" id="{4F5FCBCB-E10E-4CE6-A537-9D507E72597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30CD1126-65B4-4E3E-AE36-6616412450A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05C33CE4-6E56-43F8-9E83-EE29671E62D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67625</xdr:rowOff>
    </xdr:from>
    <xdr:to>
      <xdr:col>55</xdr:col>
      <xdr:colOff>50800</xdr:colOff>
      <xdr:row>62</xdr:row>
      <xdr:rowOff>169225</xdr:rowOff>
    </xdr:to>
    <xdr:sp macro="" textlink="">
      <xdr:nvSpPr>
        <xdr:cNvPr id="239" name="楕円 238">
          <a:extLst>
            <a:ext uri="{FF2B5EF4-FFF2-40B4-BE49-F238E27FC236}">
              <a16:creationId xmlns:a16="http://schemas.microsoft.com/office/drawing/2014/main" xmlns="" id="{E6987469-752E-4674-B968-5E50E58D58FE}"/>
            </a:ext>
          </a:extLst>
        </xdr:cNvPr>
        <xdr:cNvSpPr/>
      </xdr:nvSpPr>
      <xdr:spPr>
        <a:xfrm>
          <a:off x="10426700" y="106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90502</xdr:rowOff>
    </xdr:from>
    <xdr:ext cx="690189" cy="259045"/>
    <xdr:sp macro="" textlink="">
      <xdr:nvSpPr>
        <xdr:cNvPr id="240" name="【橋りょう・トンネル】&#10;一人当たり有形固定資産（償却資産）額該当値テキスト">
          <a:extLst>
            <a:ext uri="{FF2B5EF4-FFF2-40B4-BE49-F238E27FC236}">
              <a16:creationId xmlns:a16="http://schemas.microsoft.com/office/drawing/2014/main" xmlns="" id="{7F716677-60E4-4D76-8243-DA3A23FAE26F}"/>
            </a:ext>
          </a:extLst>
        </xdr:cNvPr>
        <xdr:cNvSpPr txBox="1"/>
      </xdr:nvSpPr>
      <xdr:spPr>
        <a:xfrm>
          <a:off x="10515600" y="10548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73652</xdr:rowOff>
    </xdr:from>
    <xdr:to>
      <xdr:col>50</xdr:col>
      <xdr:colOff>165100</xdr:colOff>
      <xdr:row>63</xdr:row>
      <xdr:rowOff>3802</xdr:rowOff>
    </xdr:to>
    <xdr:sp macro="" textlink="">
      <xdr:nvSpPr>
        <xdr:cNvPr id="241" name="楕円 240">
          <a:extLst>
            <a:ext uri="{FF2B5EF4-FFF2-40B4-BE49-F238E27FC236}">
              <a16:creationId xmlns:a16="http://schemas.microsoft.com/office/drawing/2014/main" xmlns="" id="{7B4895BF-5C34-41C0-9FC7-25EEBFCEBBF9}"/>
            </a:ext>
          </a:extLst>
        </xdr:cNvPr>
        <xdr:cNvSpPr/>
      </xdr:nvSpPr>
      <xdr:spPr>
        <a:xfrm>
          <a:off x="9588500" y="107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118425</xdr:rowOff>
    </xdr:from>
    <xdr:to>
      <xdr:col>55</xdr:col>
      <xdr:colOff>0</xdr:colOff>
      <xdr:row>62</xdr:row>
      <xdr:rowOff>124452</xdr:rowOff>
    </xdr:to>
    <xdr:cxnSp macro="">
      <xdr:nvCxnSpPr>
        <xdr:cNvPr id="242" name="直線コネクタ 241">
          <a:extLst>
            <a:ext uri="{FF2B5EF4-FFF2-40B4-BE49-F238E27FC236}">
              <a16:creationId xmlns:a16="http://schemas.microsoft.com/office/drawing/2014/main" xmlns="" id="{B5405A65-8D0E-4106-B6C0-9A3A06AF1D3B}"/>
            </a:ext>
          </a:extLst>
        </xdr:cNvPr>
        <xdr:cNvCxnSpPr/>
      </xdr:nvCxnSpPr>
      <xdr:spPr>
        <a:xfrm flipV="1">
          <a:off x="9639300" y="10748325"/>
          <a:ext cx="838200" cy="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75385</xdr:rowOff>
    </xdr:from>
    <xdr:to>
      <xdr:col>46</xdr:col>
      <xdr:colOff>38100</xdr:colOff>
      <xdr:row>63</xdr:row>
      <xdr:rowOff>5535</xdr:rowOff>
    </xdr:to>
    <xdr:sp macro="" textlink="">
      <xdr:nvSpPr>
        <xdr:cNvPr id="243" name="楕円 242">
          <a:extLst>
            <a:ext uri="{FF2B5EF4-FFF2-40B4-BE49-F238E27FC236}">
              <a16:creationId xmlns:a16="http://schemas.microsoft.com/office/drawing/2014/main" xmlns="" id="{87312812-DE2B-4AA1-932B-4BDC94C40BC6}"/>
            </a:ext>
          </a:extLst>
        </xdr:cNvPr>
        <xdr:cNvSpPr/>
      </xdr:nvSpPr>
      <xdr:spPr>
        <a:xfrm>
          <a:off x="8699500" y="1070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124452</xdr:rowOff>
    </xdr:from>
    <xdr:to>
      <xdr:col>50</xdr:col>
      <xdr:colOff>114300</xdr:colOff>
      <xdr:row>62</xdr:row>
      <xdr:rowOff>126185</xdr:rowOff>
    </xdr:to>
    <xdr:cxnSp macro="">
      <xdr:nvCxnSpPr>
        <xdr:cNvPr id="244" name="直線コネクタ 243">
          <a:extLst>
            <a:ext uri="{FF2B5EF4-FFF2-40B4-BE49-F238E27FC236}">
              <a16:creationId xmlns:a16="http://schemas.microsoft.com/office/drawing/2014/main" xmlns="" id="{20C3610D-FFEE-40D8-AE60-C4DF9384152D}"/>
            </a:ext>
          </a:extLst>
        </xdr:cNvPr>
        <xdr:cNvCxnSpPr/>
      </xdr:nvCxnSpPr>
      <xdr:spPr>
        <a:xfrm flipV="1">
          <a:off x="8750300" y="10754352"/>
          <a:ext cx="8890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79251</xdr:rowOff>
    </xdr:from>
    <xdr:to>
      <xdr:col>41</xdr:col>
      <xdr:colOff>101600</xdr:colOff>
      <xdr:row>63</xdr:row>
      <xdr:rowOff>9401</xdr:rowOff>
    </xdr:to>
    <xdr:sp macro="" textlink="">
      <xdr:nvSpPr>
        <xdr:cNvPr id="245" name="楕円 244">
          <a:extLst>
            <a:ext uri="{FF2B5EF4-FFF2-40B4-BE49-F238E27FC236}">
              <a16:creationId xmlns:a16="http://schemas.microsoft.com/office/drawing/2014/main" xmlns="" id="{A5F3421F-09E6-4204-8110-493363F4043C}"/>
            </a:ext>
          </a:extLst>
        </xdr:cNvPr>
        <xdr:cNvSpPr/>
      </xdr:nvSpPr>
      <xdr:spPr>
        <a:xfrm>
          <a:off x="7810500" y="1070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126185</xdr:rowOff>
    </xdr:from>
    <xdr:to>
      <xdr:col>45</xdr:col>
      <xdr:colOff>177800</xdr:colOff>
      <xdr:row>62</xdr:row>
      <xdr:rowOff>130051</xdr:rowOff>
    </xdr:to>
    <xdr:cxnSp macro="">
      <xdr:nvCxnSpPr>
        <xdr:cNvPr id="246" name="直線コネクタ 245">
          <a:extLst>
            <a:ext uri="{FF2B5EF4-FFF2-40B4-BE49-F238E27FC236}">
              <a16:creationId xmlns:a16="http://schemas.microsoft.com/office/drawing/2014/main" xmlns="" id="{3AC8E2BE-5A2A-485E-A340-694D305A8768}"/>
            </a:ext>
          </a:extLst>
        </xdr:cNvPr>
        <xdr:cNvCxnSpPr/>
      </xdr:nvCxnSpPr>
      <xdr:spPr>
        <a:xfrm flipV="1">
          <a:off x="7861300" y="10756085"/>
          <a:ext cx="889000" cy="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110550</xdr:rowOff>
    </xdr:from>
    <xdr:ext cx="599010" cy="259045"/>
    <xdr:sp macro="" textlink="">
      <xdr:nvSpPr>
        <xdr:cNvPr id="247" name="n_1aveValue【橋りょう・トンネル】&#10;一人当たり有形固定資産（償却資産）額">
          <a:extLst>
            <a:ext uri="{FF2B5EF4-FFF2-40B4-BE49-F238E27FC236}">
              <a16:creationId xmlns:a16="http://schemas.microsoft.com/office/drawing/2014/main" xmlns="" id="{D8BAAB5C-5A01-46F7-B11B-9884EC281171}"/>
            </a:ext>
          </a:extLst>
        </xdr:cNvPr>
        <xdr:cNvSpPr txBox="1"/>
      </xdr:nvSpPr>
      <xdr:spPr>
        <a:xfrm>
          <a:off x="9327095" y="1108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110180</xdr:rowOff>
    </xdr:from>
    <xdr:ext cx="599010" cy="259045"/>
    <xdr:sp macro="" textlink="">
      <xdr:nvSpPr>
        <xdr:cNvPr id="248" name="n_2aveValue【橋りょう・トンネル】&#10;一人当たり有形固定資産（償却資産）額">
          <a:extLst>
            <a:ext uri="{FF2B5EF4-FFF2-40B4-BE49-F238E27FC236}">
              <a16:creationId xmlns:a16="http://schemas.microsoft.com/office/drawing/2014/main" xmlns="" id="{AC9CE416-FFB5-47EA-A2F6-98A1E5040879}"/>
            </a:ext>
          </a:extLst>
        </xdr:cNvPr>
        <xdr:cNvSpPr txBox="1"/>
      </xdr:nvSpPr>
      <xdr:spPr>
        <a:xfrm>
          <a:off x="8450795" y="110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112651</xdr:rowOff>
    </xdr:from>
    <xdr:ext cx="599010" cy="259045"/>
    <xdr:sp macro="" textlink="">
      <xdr:nvSpPr>
        <xdr:cNvPr id="249" name="n_3aveValue【橋りょう・トンネル】&#10;一人当たり有形固定資産（償却資産）額">
          <a:extLst>
            <a:ext uri="{FF2B5EF4-FFF2-40B4-BE49-F238E27FC236}">
              <a16:creationId xmlns:a16="http://schemas.microsoft.com/office/drawing/2014/main" xmlns="" id="{B7D7BEBA-D8F6-40D8-AF8A-39B400603157}"/>
            </a:ext>
          </a:extLst>
        </xdr:cNvPr>
        <xdr:cNvSpPr txBox="1"/>
      </xdr:nvSpPr>
      <xdr:spPr>
        <a:xfrm>
          <a:off x="7561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50" name="n_4aveValue【橋りょう・トンネル】&#10;一人当たり有形固定資産（償却資産）額">
          <a:extLst>
            <a:ext uri="{FF2B5EF4-FFF2-40B4-BE49-F238E27FC236}">
              <a16:creationId xmlns:a16="http://schemas.microsoft.com/office/drawing/2014/main" xmlns="" id="{85AA9C66-6135-4043-8E20-8F5E6D70E780}"/>
            </a:ext>
          </a:extLst>
        </xdr:cNvPr>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20329</xdr:rowOff>
    </xdr:from>
    <xdr:ext cx="690189" cy="259045"/>
    <xdr:sp macro="" textlink="">
      <xdr:nvSpPr>
        <xdr:cNvPr id="251" name="n_1mainValue【橋りょう・トンネル】&#10;一人当たり有形固定資産（償却資産）額">
          <a:extLst>
            <a:ext uri="{FF2B5EF4-FFF2-40B4-BE49-F238E27FC236}">
              <a16:creationId xmlns:a16="http://schemas.microsoft.com/office/drawing/2014/main" xmlns="" id="{1AA5E0EE-B976-4FC2-ACEE-9948687FED82}"/>
            </a:ext>
          </a:extLst>
        </xdr:cNvPr>
        <xdr:cNvSpPr txBox="1"/>
      </xdr:nvSpPr>
      <xdr:spPr>
        <a:xfrm>
          <a:off x="9281505" y="104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22062</xdr:rowOff>
    </xdr:from>
    <xdr:ext cx="690189" cy="259045"/>
    <xdr:sp macro="" textlink="">
      <xdr:nvSpPr>
        <xdr:cNvPr id="252" name="n_2mainValue【橋りょう・トンネル】&#10;一人当たり有形固定資産（償却資産）額">
          <a:extLst>
            <a:ext uri="{FF2B5EF4-FFF2-40B4-BE49-F238E27FC236}">
              <a16:creationId xmlns:a16="http://schemas.microsoft.com/office/drawing/2014/main" xmlns="" id="{48B7C6D4-97FC-410F-A9E2-FBFB76F327E8}"/>
            </a:ext>
          </a:extLst>
        </xdr:cNvPr>
        <xdr:cNvSpPr txBox="1"/>
      </xdr:nvSpPr>
      <xdr:spPr>
        <a:xfrm>
          <a:off x="8405205" y="104805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25928</xdr:rowOff>
    </xdr:from>
    <xdr:ext cx="690189" cy="259045"/>
    <xdr:sp macro="" textlink="">
      <xdr:nvSpPr>
        <xdr:cNvPr id="253" name="n_3mainValue【橋りょう・トンネル】&#10;一人当たり有形固定資産（償却資産）額">
          <a:extLst>
            <a:ext uri="{FF2B5EF4-FFF2-40B4-BE49-F238E27FC236}">
              <a16:creationId xmlns:a16="http://schemas.microsoft.com/office/drawing/2014/main" xmlns="" id="{F0943E32-5ACE-4337-B40D-B7E383AA3FF7}"/>
            </a:ext>
          </a:extLst>
        </xdr:cNvPr>
        <xdr:cNvSpPr txBox="1"/>
      </xdr:nvSpPr>
      <xdr:spPr>
        <a:xfrm>
          <a:off x="7516205" y="104843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xmlns="" id="{3D974083-9135-479A-96B5-21F2851E08D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xmlns="" id="{C51EF606-2BEE-488B-BEA7-207C74DD317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xmlns="" id="{3A190B17-D3B2-4B42-886F-13E684D54E5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xmlns="" id="{B771B6C1-993A-4B82-8A86-D7E18A2DEE2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xmlns="" id="{3ED374E1-4B9F-4029-8773-4C441155D26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xmlns="" id="{9F141E1D-B703-4204-857F-3C526BB004B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xmlns="" id="{DD83AC56-A69C-4CBD-8C8D-52403357339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xmlns="" id="{9238D247-31E9-4ADA-B5E7-8A1D8FFBBB6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xmlns="" id="{B7A8E1E1-0C0C-4A37-BC2D-99EAE441B07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xmlns="" id="{9ACDE295-D632-409B-B672-3C36B0EC944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xmlns="" id="{1AAEEF16-03B2-48CB-91DE-122D9D64A98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5" name="直線コネクタ 264">
          <a:extLst>
            <a:ext uri="{FF2B5EF4-FFF2-40B4-BE49-F238E27FC236}">
              <a16:creationId xmlns:a16="http://schemas.microsoft.com/office/drawing/2014/main" xmlns="" id="{A682AE29-6F4B-49D8-98EA-05AA5C58CA7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6" name="テキスト ボックス 265">
          <a:extLst>
            <a:ext uri="{FF2B5EF4-FFF2-40B4-BE49-F238E27FC236}">
              <a16:creationId xmlns:a16="http://schemas.microsoft.com/office/drawing/2014/main" xmlns="" id="{A0CEB841-9A92-4A72-91B8-80A70876FD2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7" name="直線コネクタ 266">
          <a:extLst>
            <a:ext uri="{FF2B5EF4-FFF2-40B4-BE49-F238E27FC236}">
              <a16:creationId xmlns:a16="http://schemas.microsoft.com/office/drawing/2014/main" xmlns="" id="{38A0A3F8-5114-4F37-B235-481384C9F0C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8" name="テキスト ボックス 267">
          <a:extLst>
            <a:ext uri="{FF2B5EF4-FFF2-40B4-BE49-F238E27FC236}">
              <a16:creationId xmlns:a16="http://schemas.microsoft.com/office/drawing/2014/main" xmlns="" id="{2D197587-4CCC-47FF-BB37-957AD48AB65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9" name="直線コネクタ 268">
          <a:extLst>
            <a:ext uri="{FF2B5EF4-FFF2-40B4-BE49-F238E27FC236}">
              <a16:creationId xmlns:a16="http://schemas.microsoft.com/office/drawing/2014/main" xmlns="" id="{69C19166-90FD-4F6E-8211-C8C9A54306F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0" name="テキスト ボックス 269">
          <a:extLst>
            <a:ext uri="{FF2B5EF4-FFF2-40B4-BE49-F238E27FC236}">
              <a16:creationId xmlns:a16="http://schemas.microsoft.com/office/drawing/2014/main" xmlns="" id="{622882F5-F9FE-411F-92DC-43CBFC6C98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1" name="直線コネクタ 270">
          <a:extLst>
            <a:ext uri="{FF2B5EF4-FFF2-40B4-BE49-F238E27FC236}">
              <a16:creationId xmlns:a16="http://schemas.microsoft.com/office/drawing/2014/main" xmlns="" id="{99550A1F-822C-47DC-8F14-5FF2F0E8C3E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2" name="テキスト ボックス 271">
          <a:extLst>
            <a:ext uri="{FF2B5EF4-FFF2-40B4-BE49-F238E27FC236}">
              <a16:creationId xmlns:a16="http://schemas.microsoft.com/office/drawing/2014/main" xmlns="" id="{1C03A4E0-7AD5-4B57-A98F-DFD3B2CA693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3" name="直線コネクタ 272">
          <a:extLst>
            <a:ext uri="{FF2B5EF4-FFF2-40B4-BE49-F238E27FC236}">
              <a16:creationId xmlns:a16="http://schemas.microsoft.com/office/drawing/2014/main" xmlns="" id="{2D27349D-AE1E-40BB-B81B-76CEBE12766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4" name="テキスト ボックス 273">
          <a:extLst>
            <a:ext uri="{FF2B5EF4-FFF2-40B4-BE49-F238E27FC236}">
              <a16:creationId xmlns:a16="http://schemas.microsoft.com/office/drawing/2014/main" xmlns="" id="{AC7AC2EF-F60B-4F27-90D0-7A757B0F211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5" name="直線コネクタ 274">
          <a:extLst>
            <a:ext uri="{FF2B5EF4-FFF2-40B4-BE49-F238E27FC236}">
              <a16:creationId xmlns:a16="http://schemas.microsoft.com/office/drawing/2014/main" xmlns="" id="{9B9E7A2D-AC0C-4799-95EC-0CB91C3E4A1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6" name="テキスト ボックス 275">
          <a:extLst>
            <a:ext uri="{FF2B5EF4-FFF2-40B4-BE49-F238E27FC236}">
              <a16:creationId xmlns:a16="http://schemas.microsoft.com/office/drawing/2014/main" xmlns="" id="{A081D96E-6AB2-41FB-A408-AA48C3FD856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xmlns="" id="{86CF4017-3C03-400F-9598-D85314053BC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xmlns="" id="{EE410727-B514-4885-8146-895C037253A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79" name="直線コネクタ 278">
          <a:extLst>
            <a:ext uri="{FF2B5EF4-FFF2-40B4-BE49-F238E27FC236}">
              <a16:creationId xmlns:a16="http://schemas.microsoft.com/office/drawing/2014/main" xmlns="" id="{ED76421F-0809-4E61-AA89-E62B650BB402}"/>
            </a:ext>
          </a:extLst>
        </xdr:cNvPr>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0" name="【公営住宅】&#10;有形固定資産減価償却率最小値テキスト">
          <a:extLst>
            <a:ext uri="{FF2B5EF4-FFF2-40B4-BE49-F238E27FC236}">
              <a16:creationId xmlns:a16="http://schemas.microsoft.com/office/drawing/2014/main" xmlns="" id="{1488E6D9-B438-4AD2-B76A-3B6ECB23E011}"/>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1" name="直線コネクタ 280">
          <a:extLst>
            <a:ext uri="{FF2B5EF4-FFF2-40B4-BE49-F238E27FC236}">
              <a16:creationId xmlns:a16="http://schemas.microsoft.com/office/drawing/2014/main" xmlns="" id="{5C96D351-823D-4A01-925D-53A3F12B8EA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82" name="【公営住宅】&#10;有形固定資産減価償却率最大値テキスト">
          <a:extLst>
            <a:ext uri="{FF2B5EF4-FFF2-40B4-BE49-F238E27FC236}">
              <a16:creationId xmlns:a16="http://schemas.microsoft.com/office/drawing/2014/main" xmlns="" id="{3315080B-B2D2-4CF6-A0EB-2DF4BD00B9E3}"/>
            </a:ext>
          </a:extLst>
        </xdr:cNvPr>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83" name="直線コネクタ 282">
          <a:extLst>
            <a:ext uri="{FF2B5EF4-FFF2-40B4-BE49-F238E27FC236}">
              <a16:creationId xmlns:a16="http://schemas.microsoft.com/office/drawing/2014/main" xmlns="" id="{E81158E8-F915-41C9-AF21-07D4F5C60E75}"/>
            </a:ext>
          </a:extLst>
        </xdr:cNvPr>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84" name="【公営住宅】&#10;有形固定資産減価償却率平均値テキスト">
          <a:extLst>
            <a:ext uri="{FF2B5EF4-FFF2-40B4-BE49-F238E27FC236}">
              <a16:creationId xmlns:a16="http://schemas.microsoft.com/office/drawing/2014/main" xmlns="" id="{9F865B7D-244F-40DC-8FA0-A0CB799112C1}"/>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5" name="フローチャート: 判断 284">
          <a:extLst>
            <a:ext uri="{FF2B5EF4-FFF2-40B4-BE49-F238E27FC236}">
              <a16:creationId xmlns:a16="http://schemas.microsoft.com/office/drawing/2014/main" xmlns="" id="{3F1B1FBA-0257-46E8-94FA-2717EAF430FC}"/>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86" name="フローチャート: 判断 285">
          <a:extLst>
            <a:ext uri="{FF2B5EF4-FFF2-40B4-BE49-F238E27FC236}">
              <a16:creationId xmlns:a16="http://schemas.microsoft.com/office/drawing/2014/main" xmlns="" id="{4D155849-ABE3-45A4-A56E-482648EF11E3}"/>
            </a:ext>
          </a:extLst>
        </xdr:cNvPr>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87" name="フローチャート: 判断 286">
          <a:extLst>
            <a:ext uri="{FF2B5EF4-FFF2-40B4-BE49-F238E27FC236}">
              <a16:creationId xmlns:a16="http://schemas.microsoft.com/office/drawing/2014/main" xmlns="" id="{EABF1907-DC07-4188-9F52-226349CB94FC}"/>
            </a:ext>
          </a:extLst>
        </xdr:cNvPr>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288" name="フローチャート: 判断 287">
          <a:extLst>
            <a:ext uri="{FF2B5EF4-FFF2-40B4-BE49-F238E27FC236}">
              <a16:creationId xmlns:a16="http://schemas.microsoft.com/office/drawing/2014/main" xmlns="" id="{3D97E274-9A2F-47BC-A1C3-E3C5A17CD952}"/>
            </a:ext>
          </a:extLst>
        </xdr:cNvPr>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289" name="フローチャート: 判断 288">
          <a:extLst>
            <a:ext uri="{FF2B5EF4-FFF2-40B4-BE49-F238E27FC236}">
              <a16:creationId xmlns:a16="http://schemas.microsoft.com/office/drawing/2014/main" xmlns="" id="{363E9EA2-07FA-49A5-8524-AC2FBCFAA29F}"/>
            </a:ext>
          </a:extLst>
        </xdr:cNvPr>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xmlns="" id="{75E04168-2496-499A-B6E5-A5665756690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93285309-17F6-473D-86FF-F4523F2C1CE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xmlns="" id="{31E67F3C-ABD0-41EC-A6A3-CFC729261EF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xmlns="" id="{54583B69-6557-48FB-9E31-FAB07F845E0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xmlns="" id="{DC080956-FBBC-4EEB-B597-9FB8E4F9FEA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113030</xdr:rowOff>
    </xdr:from>
    <xdr:to>
      <xdr:col>24</xdr:col>
      <xdr:colOff>114300</xdr:colOff>
      <xdr:row>87</xdr:row>
      <xdr:rowOff>43180</xdr:rowOff>
    </xdr:to>
    <xdr:sp macro="" textlink="">
      <xdr:nvSpPr>
        <xdr:cNvPr id="295" name="楕円 294">
          <a:extLst>
            <a:ext uri="{FF2B5EF4-FFF2-40B4-BE49-F238E27FC236}">
              <a16:creationId xmlns:a16="http://schemas.microsoft.com/office/drawing/2014/main" xmlns="" id="{D96BF2EC-FFB2-4789-BBC7-67B206EDFB07}"/>
            </a:ext>
          </a:extLst>
        </xdr:cNvPr>
        <xdr:cNvSpPr/>
      </xdr:nvSpPr>
      <xdr:spPr>
        <a:xfrm>
          <a:off x="4584700" y="148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27957</xdr:rowOff>
    </xdr:from>
    <xdr:ext cx="405111" cy="259045"/>
    <xdr:sp macro="" textlink="">
      <xdr:nvSpPr>
        <xdr:cNvPr id="296" name="【公営住宅】&#10;有形固定資産減価償却率該当値テキスト">
          <a:extLst>
            <a:ext uri="{FF2B5EF4-FFF2-40B4-BE49-F238E27FC236}">
              <a16:creationId xmlns:a16="http://schemas.microsoft.com/office/drawing/2014/main" xmlns="" id="{567DC78D-C2C1-458D-A51A-0E04B25AEEFA}"/>
            </a:ext>
          </a:extLst>
        </xdr:cNvPr>
        <xdr:cNvSpPr txBox="1"/>
      </xdr:nvSpPr>
      <xdr:spPr>
        <a:xfrm>
          <a:off x="4673600" y="1477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101600</xdr:rowOff>
    </xdr:from>
    <xdr:to>
      <xdr:col>20</xdr:col>
      <xdr:colOff>38100</xdr:colOff>
      <xdr:row>87</xdr:row>
      <xdr:rowOff>31750</xdr:rowOff>
    </xdr:to>
    <xdr:sp macro="" textlink="">
      <xdr:nvSpPr>
        <xdr:cNvPr id="297" name="楕円 296">
          <a:extLst>
            <a:ext uri="{FF2B5EF4-FFF2-40B4-BE49-F238E27FC236}">
              <a16:creationId xmlns:a16="http://schemas.microsoft.com/office/drawing/2014/main" xmlns="" id="{0CFE7445-C075-40CE-A0BD-8427EB5F3C12}"/>
            </a:ext>
          </a:extLst>
        </xdr:cNvPr>
        <xdr:cNvSpPr/>
      </xdr:nvSpPr>
      <xdr:spPr>
        <a:xfrm>
          <a:off x="3746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152400</xdr:rowOff>
    </xdr:from>
    <xdr:to>
      <xdr:col>24</xdr:col>
      <xdr:colOff>63500</xdr:colOff>
      <xdr:row>86</xdr:row>
      <xdr:rowOff>163830</xdr:rowOff>
    </xdr:to>
    <xdr:cxnSp macro="">
      <xdr:nvCxnSpPr>
        <xdr:cNvPr id="298" name="直線コネクタ 297">
          <a:extLst>
            <a:ext uri="{FF2B5EF4-FFF2-40B4-BE49-F238E27FC236}">
              <a16:creationId xmlns:a16="http://schemas.microsoft.com/office/drawing/2014/main" xmlns="" id="{891EC03F-B280-4A81-8CF0-A317308C538F}"/>
            </a:ext>
          </a:extLst>
        </xdr:cNvPr>
        <xdr:cNvCxnSpPr/>
      </xdr:nvCxnSpPr>
      <xdr:spPr>
        <a:xfrm>
          <a:off x="3797300" y="148971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85271</xdr:rowOff>
    </xdr:from>
    <xdr:to>
      <xdr:col>15</xdr:col>
      <xdr:colOff>101600</xdr:colOff>
      <xdr:row>87</xdr:row>
      <xdr:rowOff>15421</xdr:rowOff>
    </xdr:to>
    <xdr:sp macro="" textlink="">
      <xdr:nvSpPr>
        <xdr:cNvPr id="299" name="楕円 298">
          <a:extLst>
            <a:ext uri="{FF2B5EF4-FFF2-40B4-BE49-F238E27FC236}">
              <a16:creationId xmlns:a16="http://schemas.microsoft.com/office/drawing/2014/main" xmlns="" id="{6A353B02-824E-469B-A065-55695DB7CE13}"/>
            </a:ext>
          </a:extLst>
        </xdr:cNvPr>
        <xdr:cNvSpPr/>
      </xdr:nvSpPr>
      <xdr:spPr>
        <a:xfrm>
          <a:off x="2857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136071</xdr:rowOff>
    </xdr:from>
    <xdr:to>
      <xdr:col>19</xdr:col>
      <xdr:colOff>177800</xdr:colOff>
      <xdr:row>86</xdr:row>
      <xdr:rowOff>152400</xdr:rowOff>
    </xdr:to>
    <xdr:cxnSp macro="">
      <xdr:nvCxnSpPr>
        <xdr:cNvPr id="300" name="直線コネクタ 299">
          <a:extLst>
            <a:ext uri="{FF2B5EF4-FFF2-40B4-BE49-F238E27FC236}">
              <a16:creationId xmlns:a16="http://schemas.microsoft.com/office/drawing/2014/main" xmlns="" id="{BABB5CAE-ED82-4B45-A9C7-6C3182997F6A}"/>
            </a:ext>
          </a:extLst>
        </xdr:cNvPr>
        <xdr:cNvCxnSpPr/>
      </xdr:nvCxnSpPr>
      <xdr:spPr>
        <a:xfrm>
          <a:off x="2908300" y="148807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60779</xdr:rowOff>
    </xdr:from>
    <xdr:to>
      <xdr:col>10</xdr:col>
      <xdr:colOff>165100</xdr:colOff>
      <xdr:row>86</xdr:row>
      <xdr:rowOff>162379</xdr:rowOff>
    </xdr:to>
    <xdr:sp macro="" textlink="">
      <xdr:nvSpPr>
        <xdr:cNvPr id="301" name="楕円 300">
          <a:extLst>
            <a:ext uri="{FF2B5EF4-FFF2-40B4-BE49-F238E27FC236}">
              <a16:creationId xmlns:a16="http://schemas.microsoft.com/office/drawing/2014/main" xmlns="" id="{3EB3D9C7-96AB-4660-AF48-09E19A1D967F}"/>
            </a:ext>
          </a:extLst>
        </xdr:cNvPr>
        <xdr:cNvSpPr/>
      </xdr:nvSpPr>
      <xdr:spPr>
        <a:xfrm>
          <a:off x="1968500" y="148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111579</xdr:rowOff>
    </xdr:from>
    <xdr:to>
      <xdr:col>15</xdr:col>
      <xdr:colOff>50800</xdr:colOff>
      <xdr:row>86</xdr:row>
      <xdr:rowOff>136071</xdr:rowOff>
    </xdr:to>
    <xdr:cxnSp macro="">
      <xdr:nvCxnSpPr>
        <xdr:cNvPr id="302" name="直線コネクタ 301">
          <a:extLst>
            <a:ext uri="{FF2B5EF4-FFF2-40B4-BE49-F238E27FC236}">
              <a16:creationId xmlns:a16="http://schemas.microsoft.com/office/drawing/2014/main" xmlns="" id="{8654CA0D-66FB-41F0-8CE5-13CD2B16B25E}"/>
            </a:ext>
          </a:extLst>
        </xdr:cNvPr>
        <xdr:cNvCxnSpPr/>
      </xdr:nvCxnSpPr>
      <xdr:spPr>
        <a:xfrm>
          <a:off x="2019300" y="1485627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03" name="n_1aveValue【公営住宅】&#10;有形固定資産減価償却率">
          <a:extLst>
            <a:ext uri="{FF2B5EF4-FFF2-40B4-BE49-F238E27FC236}">
              <a16:creationId xmlns:a16="http://schemas.microsoft.com/office/drawing/2014/main" xmlns="" id="{A4E1A7FA-BE56-4949-A502-44D9ACC5AB97}"/>
            </a:ext>
          </a:extLst>
        </xdr:cNvPr>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04" name="n_2aveValue【公営住宅】&#10;有形固定資産減価償却率">
          <a:extLst>
            <a:ext uri="{FF2B5EF4-FFF2-40B4-BE49-F238E27FC236}">
              <a16:creationId xmlns:a16="http://schemas.microsoft.com/office/drawing/2014/main" xmlns="" id="{B2A15F88-29E8-4FE2-8CBE-22894C510E86}"/>
            </a:ext>
          </a:extLst>
        </xdr:cNvPr>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05" name="n_3aveValue【公営住宅】&#10;有形固定資産減価償却率">
          <a:extLst>
            <a:ext uri="{FF2B5EF4-FFF2-40B4-BE49-F238E27FC236}">
              <a16:creationId xmlns:a16="http://schemas.microsoft.com/office/drawing/2014/main" xmlns="" id="{A47696EB-1A6D-4948-A03D-3E21E804627D}"/>
            </a:ext>
          </a:extLst>
        </xdr:cNvPr>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06" name="n_4aveValue【公営住宅】&#10;有形固定資産減価償却率">
          <a:extLst>
            <a:ext uri="{FF2B5EF4-FFF2-40B4-BE49-F238E27FC236}">
              <a16:creationId xmlns:a16="http://schemas.microsoft.com/office/drawing/2014/main" xmlns="" id="{3972F8E1-465B-41B4-AA69-DE210A44AE40}"/>
            </a:ext>
          </a:extLst>
        </xdr:cNvPr>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22877</xdr:rowOff>
    </xdr:from>
    <xdr:ext cx="405111" cy="259045"/>
    <xdr:sp macro="" textlink="">
      <xdr:nvSpPr>
        <xdr:cNvPr id="307" name="n_1mainValue【公営住宅】&#10;有形固定資産減価償却率">
          <a:extLst>
            <a:ext uri="{FF2B5EF4-FFF2-40B4-BE49-F238E27FC236}">
              <a16:creationId xmlns:a16="http://schemas.microsoft.com/office/drawing/2014/main" xmlns="" id="{6196A170-10A4-4900-91DD-299C12F7511E}"/>
            </a:ext>
          </a:extLst>
        </xdr:cNvPr>
        <xdr:cNvSpPr txBox="1"/>
      </xdr:nvSpPr>
      <xdr:spPr>
        <a:xfrm>
          <a:off x="35820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6548</xdr:rowOff>
    </xdr:from>
    <xdr:ext cx="405111" cy="259045"/>
    <xdr:sp macro="" textlink="">
      <xdr:nvSpPr>
        <xdr:cNvPr id="308" name="n_2mainValue【公営住宅】&#10;有形固定資産減価償却率">
          <a:extLst>
            <a:ext uri="{FF2B5EF4-FFF2-40B4-BE49-F238E27FC236}">
              <a16:creationId xmlns:a16="http://schemas.microsoft.com/office/drawing/2014/main" xmlns="" id="{84822F8A-1DDB-4D7A-AC2A-772DCFFB7A44}"/>
            </a:ext>
          </a:extLst>
        </xdr:cNvPr>
        <xdr:cNvSpPr txBox="1"/>
      </xdr:nvSpPr>
      <xdr:spPr>
        <a:xfrm>
          <a:off x="2705744" y="1492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153506</xdr:rowOff>
    </xdr:from>
    <xdr:ext cx="405111" cy="259045"/>
    <xdr:sp macro="" textlink="">
      <xdr:nvSpPr>
        <xdr:cNvPr id="309" name="n_3mainValue【公営住宅】&#10;有形固定資産減価償却率">
          <a:extLst>
            <a:ext uri="{FF2B5EF4-FFF2-40B4-BE49-F238E27FC236}">
              <a16:creationId xmlns:a16="http://schemas.microsoft.com/office/drawing/2014/main" xmlns="" id="{98EDF5A9-C99E-484A-9A38-EF28246818A5}"/>
            </a:ext>
          </a:extLst>
        </xdr:cNvPr>
        <xdr:cNvSpPr txBox="1"/>
      </xdr:nvSpPr>
      <xdr:spPr>
        <a:xfrm>
          <a:off x="1816744" y="1489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a:extLst>
            <a:ext uri="{FF2B5EF4-FFF2-40B4-BE49-F238E27FC236}">
              <a16:creationId xmlns:a16="http://schemas.microsoft.com/office/drawing/2014/main" xmlns="" id="{77CAC9D9-789A-49B7-ADFB-F5D05A2907B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a:extLst>
            <a:ext uri="{FF2B5EF4-FFF2-40B4-BE49-F238E27FC236}">
              <a16:creationId xmlns:a16="http://schemas.microsoft.com/office/drawing/2014/main" xmlns="" id="{D0B95649-B3DA-4A17-9F10-BD105A8D05A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a:extLst>
            <a:ext uri="{FF2B5EF4-FFF2-40B4-BE49-F238E27FC236}">
              <a16:creationId xmlns:a16="http://schemas.microsoft.com/office/drawing/2014/main" xmlns="" id="{31C6D878-A777-4083-A879-A4746A6B1B1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a:extLst>
            <a:ext uri="{FF2B5EF4-FFF2-40B4-BE49-F238E27FC236}">
              <a16:creationId xmlns:a16="http://schemas.microsoft.com/office/drawing/2014/main" xmlns="" id="{E0DBF5CE-0AE7-4C38-A6BC-C9604093947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a:extLst>
            <a:ext uri="{FF2B5EF4-FFF2-40B4-BE49-F238E27FC236}">
              <a16:creationId xmlns:a16="http://schemas.microsoft.com/office/drawing/2014/main" xmlns="" id="{0B3FCB4D-A542-4515-85DC-1AF95EBD4F4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a:extLst>
            <a:ext uri="{FF2B5EF4-FFF2-40B4-BE49-F238E27FC236}">
              <a16:creationId xmlns:a16="http://schemas.microsoft.com/office/drawing/2014/main" xmlns="" id="{4D43CBFB-4B42-4A7F-B6B7-8609DC3B474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a:extLst>
            <a:ext uri="{FF2B5EF4-FFF2-40B4-BE49-F238E27FC236}">
              <a16:creationId xmlns:a16="http://schemas.microsoft.com/office/drawing/2014/main" xmlns="" id="{84D43824-6A93-4E90-A50C-A7DBBAF8588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a:extLst>
            <a:ext uri="{FF2B5EF4-FFF2-40B4-BE49-F238E27FC236}">
              <a16:creationId xmlns:a16="http://schemas.microsoft.com/office/drawing/2014/main" xmlns="" id="{51E1EF33-F013-4597-8D2D-D65895D5888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a:extLst>
            <a:ext uri="{FF2B5EF4-FFF2-40B4-BE49-F238E27FC236}">
              <a16:creationId xmlns:a16="http://schemas.microsoft.com/office/drawing/2014/main" xmlns="" id="{A87C8290-BA56-4881-807E-97D54BA8B0C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a:extLst>
            <a:ext uri="{FF2B5EF4-FFF2-40B4-BE49-F238E27FC236}">
              <a16:creationId xmlns:a16="http://schemas.microsoft.com/office/drawing/2014/main" xmlns="" id="{547DC25B-655E-4357-8646-F715F6C4DFF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0" name="直線コネクタ 319">
          <a:extLst>
            <a:ext uri="{FF2B5EF4-FFF2-40B4-BE49-F238E27FC236}">
              <a16:creationId xmlns:a16="http://schemas.microsoft.com/office/drawing/2014/main" xmlns="" id="{91B83333-D44E-4937-AB67-A66EA239CD5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1" name="テキスト ボックス 320">
          <a:extLst>
            <a:ext uri="{FF2B5EF4-FFF2-40B4-BE49-F238E27FC236}">
              <a16:creationId xmlns:a16="http://schemas.microsoft.com/office/drawing/2014/main" xmlns="" id="{149B0BEA-AE5F-47B0-95A6-D7F2E11CA39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2" name="直線コネクタ 321">
          <a:extLst>
            <a:ext uri="{FF2B5EF4-FFF2-40B4-BE49-F238E27FC236}">
              <a16:creationId xmlns:a16="http://schemas.microsoft.com/office/drawing/2014/main" xmlns="" id="{654887C3-C6EE-46F2-99C1-7437383F98F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3" name="テキスト ボックス 322">
          <a:extLst>
            <a:ext uri="{FF2B5EF4-FFF2-40B4-BE49-F238E27FC236}">
              <a16:creationId xmlns:a16="http://schemas.microsoft.com/office/drawing/2014/main" xmlns="" id="{CF72DE4B-3F6E-4769-972C-3905DFFA6F06}"/>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4" name="直線コネクタ 323">
          <a:extLst>
            <a:ext uri="{FF2B5EF4-FFF2-40B4-BE49-F238E27FC236}">
              <a16:creationId xmlns:a16="http://schemas.microsoft.com/office/drawing/2014/main" xmlns="" id="{141B9708-009C-42E4-8EC6-FABB6A75971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5" name="テキスト ボックス 324">
          <a:extLst>
            <a:ext uri="{FF2B5EF4-FFF2-40B4-BE49-F238E27FC236}">
              <a16:creationId xmlns:a16="http://schemas.microsoft.com/office/drawing/2014/main" xmlns="" id="{F5FDC3B3-C872-4D40-AA30-DA3A683BA8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6" name="直線コネクタ 325">
          <a:extLst>
            <a:ext uri="{FF2B5EF4-FFF2-40B4-BE49-F238E27FC236}">
              <a16:creationId xmlns:a16="http://schemas.microsoft.com/office/drawing/2014/main" xmlns="" id="{28B19841-627E-4C76-AE57-A9D2B50FD96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7" name="テキスト ボックス 326">
          <a:extLst>
            <a:ext uri="{FF2B5EF4-FFF2-40B4-BE49-F238E27FC236}">
              <a16:creationId xmlns:a16="http://schemas.microsoft.com/office/drawing/2014/main" xmlns="" id="{246E67FF-1252-4CB1-BEF9-020CC2624FA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xmlns="" id="{63CE3496-79AB-48D9-9A09-8139661CBE7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xmlns="" id="{877BF3E9-E323-4CC5-A9E6-40BE93912FD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xmlns="" id="{FF959AF2-293C-42D0-B4ED-BED9C6E54EE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31" name="直線コネクタ 330">
          <a:extLst>
            <a:ext uri="{FF2B5EF4-FFF2-40B4-BE49-F238E27FC236}">
              <a16:creationId xmlns:a16="http://schemas.microsoft.com/office/drawing/2014/main" xmlns="" id="{9F50B4F9-3773-4C70-B157-0AFEB1C78B7D}"/>
            </a:ext>
          </a:extLst>
        </xdr:cNvPr>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32" name="【公営住宅】&#10;一人当たり面積最小値テキスト">
          <a:extLst>
            <a:ext uri="{FF2B5EF4-FFF2-40B4-BE49-F238E27FC236}">
              <a16:creationId xmlns:a16="http://schemas.microsoft.com/office/drawing/2014/main" xmlns="" id="{C22597FB-DAAF-4E92-A21C-BD59879A4A09}"/>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33" name="直線コネクタ 332">
          <a:extLst>
            <a:ext uri="{FF2B5EF4-FFF2-40B4-BE49-F238E27FC236}">
              <a16:creationId xmlns:a16="http://schemas.microsoft.com/office/drawing/2014/main" xmlns="" id="{7161E776-05B7-4538-B63B-A6607134572F}"/>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34" name="【公営住宅】&#10;一人当たり面積最大値テキスト">
          <a:extLst>
            <a:ext uri="{FF2B5EF4-FFF2-40B4-BE49-F238E27FC236}">
              <a16:creationId xmlns:a16="http://schemas.microsoft.com/office/drawing/2014/main" xmlns="" id="{2D7160C7-505F-40E2-AE00-A9ED3D138317}"/>
            </a:ext>
          </a:extLst>
        </xdr:cNvPr>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35" name="直線コネクタ 334">
          <a:extLst>
            <a:ext uri="{FF2B5EF4-FFF2-40B4-BE49-F238E27FC236}">
              <a16:creationId xmlns:a16="http://schemas.microsoft.com/office/drawing/2014/main" xmlns="" id="{EE22EEEC-E686-4D49-A1B1-C145339FEC7B}"/>
            </a:ext>
          </a:extLst>
        </xdr:cNvPr>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36" name="【公営住宅】&#10;一人当たり面積平均値テキスト">
          <a:extLst>
            <a:ext uri="{FF2B5EF4-FFF2-40B4-BE49-F238E27FC236}">
              <a16:creationId xmlns:a16="http://schemas.microsoft.com/office/drawing/2014/main" xmlns="" id="{8FEE6297-7301-4BC1-BCFC-3531AE74CD3F}"/>
            </a:ext>
          </a:extLst>
        </xdr:cNvPr>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37" name="フローチャート: 判断 336">
          <a:extLst>
            <a:ext uri="{FF2B5EF4-FFF2-40B4-BE49-F238E27FC236}">
              <a16:creationId xmlns:a16="http://schemas.microsoft.com/office/drawing/2014/main" xmlns="" id="{AA0BA538-6F57-4CE0-BF25-7F5649361AE8}"/>
            </a:ext>
          </a:extLst>
        </xdr:cNvPr>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38" name="フローチャート: 判断 337">
          <a:extLst>
            <a:ext uri="{FF2B5EF4-FFF2-40B4-BE49-F238E27FC236}">
              <a16:creationId xmlns:a16="http://schemas.microsoft.com/office/drawing/2014/main" xmlns="" id="{FBE5B7EB-CD0C-43C9-87C0-54D44B623C6B}"/>
            </a:ext>
          </a:extLst>
        </xdr:cNvPr>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39" name="フローチャート: 判断 338">
          <a:extLst>
            <a:ext uri="{FF2B5EF4-FFF2-40B4-BE49-F238E27FC236}">
              <a16:creationId xmlns:a16="http://schemas.microsoft.com/office/drawing/2014/main" xmlns="" id="{819D8BA7-886E-4481-AB51-F9E36C2E0E82}"/>
            </a:ext>
          </a:extLst>
        </xdr:cNvPr>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40" name="フローチャート: 判断 339">
          <a:extLst>
            <a:ext uri="{FF2B5EF4-FFF2-40B4-BE49-F238E27FC236}">
              <a16:creationId xmlns:a16="http://schemas.microsoft.com/office/drawing/2014/main" xmlns="" id="{D3AB8DD4-0ADF-4238-AD21-DDFC3BA18243}"/>
            </a:ext>
          </a:extLst>
        </xdr:cNvPr>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41" name="フローチャート: 判断 340">
          <a:extLst>
            <a:ext uri="{FF2B5EF4-FFF2-40B4-BE49-F238E27FC236}">
              <a16:creationId xmlns:a16="http://schemas.microsoft.com/office/drawing/2014/main" xmlns="" id="{8350C26D-219E-49E9-AE8F-9D821D9FC7BE}"/>
            </a:ext>
          </a:extLst>
        </xdr:cNvPr>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xmlns="" id="{22873640-DBA6-4E20-9BD8-E93BF0601E4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xmlns="" id="{E02785C1-8321-44A1-A924-F7611C2A4D9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xmlns="" id="{6BA260E8-05D4-438E-838B-2669758D4FE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xmlns="" id="{355A96D0-ED29-418E-A991-CD25D1FCD00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xmlns="" id="{014A43DB-2FD7-4C48-AC93-EA244277040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129032</xdr:rowOff>
    </xdr:from>
    <xdr:to>
      <xdr:col>55</xdr:col>
      <xdr:colOff>50800</xdr:colOff>
      <xdr:row>86</xdr:row>
      <xdr:rowOff>59182</xdr:rowOff>
    </xdr:to>
    <xdr:sp macro="" textlink="">
      <xdr:nvSpPr>
        <xdr:cNvPr id="347" name="楕円 346">
          <a:extLst>
            <a:ext uri="{FF2B5EF4-FFF2-40B4-BE49-F238E27FC236}">
              <a16:creationId xmlns:a16="http://schemas.microsoft.com/office/drawing/2014/main" xmlns="" id="{EC3EE695-62B0-406C-A0CB-8B82416ECC0F}"/>
            </a:ext>
          </a:extLst>
        </xdr:cNvPr>
        <xdr:cNvSpPr/>
      </xdr:nvSpPr>
      <xdr:spPr>
        <a:xfrm>
          <a:off x="104267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43959</xdr:rowOff>
    </xdr:from>
    <xdr:ext cx="469744" cy="259045"/>
    <xdr:sp macro="" textlink="">
      <xdr:nvSpPr>
        <xdr:cNvPr id="348" name="【公営住宅】&#10;一人当たり面積該当値テキスト">
          <a:extLst>
            <a:ext uri="{FF2B5EF4-FFF2-40B4-BE49-F238E27FC236}">
              <a16:creationId xmlns:a16="http://schemas.microsoft.com/office/drawing/2014/main" xmlns="" id="{635D916D-8A13-48CD-8620-CFE1F2DA84E7}"/>
            </a:ext>
          </a:extLst>
        </xdr:cNvPr>
        <xdr:cNvSpPr txBox="1"/>
      </xdr:nvSpPr>
      <xdr:spPr>
        <a:xfrm>
          <a:off x="10515600" y="14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129490</xdr:rowOff>
    </xdr:from>
    <xdr:to>
      <xdr:col>50</xdr:col>
      <xdr:colOff>165100</xdr:colOff>
      <xdr:row>86</xdr:row>
      <xdr:rowOff>59640</xdr:rowOff>
    </xdr:to>
    <xdr:sp macro="" textlink="">
      <xdr:nvSpPr>
        <xdr:cNvPr id="349" name="楕円 348">
          <a:extLst>
            <a:ext uri="{FF2B5EF4-FFF2-40B4-BE49-F238E27FC236}">
              <a16:creationId xmlns:a16="http://schemas.microsoft.com/office/drawing/2014/main" xmlns="" id="{316F4BC3-666A-4542-BA73-4DEB97B8197E}"/>
            </a:ext>
          </a:extLst>
        </xdr:cNvPr>
        <xdr:cNvSpPr/>
      </xdr:nvSpPr>
      <xdr:spPr>
        <a:xfrm>
          <a:off x="9588500" y="1470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8382</xdr:rowOff>
    </xdr:from>
    <xdr:to>
      <xdr:col>55</xdr:col>
      <xdr:colOff>0</xdr:colOff>
      <xdr:row>86</xdr:row>
      <xdr:rowOff>8840</xdr:rowOff>
    </xdr:to>
    <xdr:cxnSp macro="">
      <xdr:nvCxnSpPr>
        <xdr:cNvPr id="350" name="直線コネクタ 349">
          <a:extLst>
            <a:ext uri="{FF2B5EF4-FFF2-40B4-BE49-F238E27FC236}">
              <a16:creationId xmlns:a16="http://schemas.microsoft.com/office/drawing/2014/main" xmlns="" id="{674EE3D4-C39D-46BF-97F4-751E1381B83A}"/>
            </a:ext>
          </a:extLst>
        </xdr:cNvPr>
        <xdr:cNvCxnSpPr/>
      </xdr:nvCxnSpPr>
      <xdr:spPr>
        <a:xfrm flipV="1">
          <a:off x="9639300" y="14753082"/>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129718</xdr:rowOff>
    </xdr:from>
    <xdr:to>
      <xdr:col>46</xdr:col>
      <xdr:colOff>38100</xdr:colOff>
      <xdr:row>86</xdr:row>
      <xdr:rowOff>59868</xdr:rowOff>
    </xdr:to>
    <xdr:sp macro="" textlink="">
      <xdr:nvSpPr>
        <xdr:cNvPr id="351" name="楕円 350">
          <a:extLst>
            <a:ext uri="{FF2B5EF4-FFF2-40B4-BE49-F238E27FC236}">
              <a16:creationId xmlns:a16="http://schemas.microsoft.com/office/drawing/2014/main" xmlns="" id="{863E696D-93B7-420B-8B39-F747EBE6A32D}"/>
            </a:ext>
          </a:extLst>
        </xdr:cNvPr>
        <xdr:cNvSpPr/>
      </xdr:nvSpPr>
      <xdr:spPr>
        <a:xfrm>
          <a:off x="8699500" y="1470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8840</xdr:rowOff>
    </xdr:from>
    <xdr:to>
      <xdr:col>50</xdr:col>
      <xdr:colOff>114300</xdr:colOff>
      <xdr:row>86</xdr:row>
      <xdr:rowOff>9068</xdr:rowOff>
    </xdr:to>
    <xdr:cxnSp macro="">
      <xdr:nvCxnSpPr>
        <xdr:cNvPr id="352" name="直線コネクタ 351">
          <a:extLst>
            <a:ext uri="{FF2B5EF4-FFF2-40B4-BE49-F238E27FC236}">
              <a16:creationId xmlns:a16="http://schemas.microsoft.com/office/drawing/2014/main" xmlns="" id="{EC17471A-B6A1-41DF-9AE9-C0405B5E4AC3}"/>
            </a:ext>
          </a:extLst>
        </xdr:cNvPr>
        <xdr:cNvCxnSpPr/>
      </xdr:nvCxnSpPr>
      <xdr:spPr>
        <a:xfrm flipV="1">
          <a:off x="8750300" y="1475354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130175</xdr:rowOff>
    </xdr:from>
    <xdr:to>
      <xdr:col>41</xdr:col>
      <xdr:colOff>101600</xdr:colOff>
      <xdr:row>86</xdr:row>
      <xdr:rowOff>60325</xdr:rowOff>
    </xdr:to>
    <xdr:sp macro="" textlink="">
      <xdr:nvSpPr>
        <xdr:cNvPr id="353" name="楕円 352">
          <a:extLst>
            <a:ext uri="{FF2B5EF4-FFF2-40B4-BE49-F238E27FC236}">
              <a16:creationId xmlns:a16="http://schemas.microsoft.com/office/drawing/2014/main" xmlns="" id="{48D9639C-9F01-4382-9485-A45BA6087F44}"/>
            </a:ext>
          </a:extLst>
        </xdr:cNvPr>
        <xdr:cNvSpPr/>
      </xdr:nvSpPr>
      <xdr:spPr>
        <a:xfrm>
          <a:off x="7810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9068</xdr:rowOff>
    </xdr:from>
    <xdr:to>
      <xdr:col>45</xdr:col>
      <xdr:colOff>177800</xdr:colOff>
      <xdr:row>86</xdr:row>
      <xdr:rowOff>9525</xdr:rowOff>
    </xdr:to>
    <xdr:cxnSp macro="">
      <xdr:nvCxnSpPr>
        <xdr:cNvPr id="354" name="直線コネクタ 353">
          <a:extLst>
            <a:ext uri="{FF2B5EF4-FFF2-40B4-BE49-F238E27FC236}">
              <a16:creationId xmlns:a16="http://schemas.microsoft.com/office/drawing/2014/main" xmlns="" id="{6807F531-CB58-4408-BA1A-C5D3EAE1674F}"/>
            </a:ext>
          </a:extLst>
        </xdr:cNvPr>
        <xdr:cNvCxnSpPr/>
      </xdr:nvCxnSpPr>
      <xdr:spPr>
        <a:xfrm flipV="1">
          <a:off x="7861300" y="1475376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55" name="n_1aveValue【公営住宅】&#10;一人当たり面積">
          <a:extLst>
            <a:ext uri="{FF2B5EF4-FFF2-40B4-BE49-F238E27FC236}">
              <a16:creationId xmlns:a16="http://schemas.microsoft.com/office/drawing/2014/main" xmlns="" id="{77F96827-4F12-4E19-96D5-51A975107E9B}"/>
            </a:ext>
          </a:extLst>
        </xdr:cNvPr>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56" name="n_2aveValue【公営住宅】&#10;一人当たり面積">
          <a:extLst>
            <a:ext uri="{FF2B5EF4-FFF2-40B4-BE49-F238E27FC236}">
              <a16:creationId xmlns:a16="http://schemas.microsoft.com/office/drawing/2014/main" xmlns="" id="{3F1982EC-844A-4752-993B-3FC5476097EF}"/>
            </a:ext>
          </a:extLst>
        </xdr:cNvPr>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57" name="n_3aveValue【公営住宅】&#10;一人当たり面積">
          <a:extLst>
            <a:ext uri="{FF2B5EF4-FFF2-40B4-BE49-F238E27FC236}">
              <a16:creationId xmlns:a16="http://schemas.microsoft.com/office/drawing/2014/main" xmlns="" id="{B6438FC6-1E92-4092-B0E6-893847C42075}"/>
            </a:ext>
          </a:extLst>
        </xdr:cNvPr>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58" name="n_4aveValue【公営住宅】&#10;一人当たり面積">
          <a:extLst>
            <a:ext uri="{FF2B5EF4-FFF2-40B4-BE49-F238E27FC236}">
              <a16:creationId xmlns:a16="http://schemas.microsoft.com/office/drawing/2014/main" xmlns="" id="{C1F2A296-837A-414C-8BFB-97C3B63B052C}"/>
            </a:ext>
          </a:extLst>
        </xdr:cNvPr>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50767</xdr:rowOff>
    </xdr:from>
    <xdr:ext cx="469744" cy="259045"/>
    <xdr:sp macro="" textlink="">
      <xdr:nvSpPr>
        <xdr:cNvPr id="359" name="n_1mainValue【公営住宅】&#10;一人当たり面積">
          <a:extLst>
            <a:ext uri="{FF2B5EF4-FFF2-40B4-BE49-F238E27FC236}">
              <a16:creationId xmlns:a16="http://schemas.microsoft.com/office/drawing/2014/main" xmlns="" id="{E32CD358-0622-48E0-BF39-0701A3F5CBAA}"/>
            </a:ext>
          </a:extLst>
        </xdr:cNvPr>
        <xdr:cNvSpPr txBox="1"/>
      </xdr:nvSpPr>
      <xdr:spPr>
        <a:xfrm>
          <a:off x="9391727" y="1479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50995</xdr:rowOff>
    </xdr:from>
    <xdr:ext cx="469744" cy="259045"/>
    <xdr:sp macro="" textlink="">
      <xdr:nvSpPr>
        <xdr:cNvPr id="360" name="n_2mainValue【公営住宅】&#10;一人当たり面積">
          <a:extLst>
            <a:ext uri="{FF2B5EF4-FFF2-40B4-BE49-F238E27FC236}">
              <a16:creationId xmlns:a16="http://schemas.microsoft.com/office/drawing/2014/main" xmlns="" id="{DFE0AAEF-B1BD-4A3B-A57C-F818E8FC48BF}"/>
            </a:ext>
          </a:extLst>
        </xdr:cNvPr>
        <xdr:cNvSpPr txBox="1"/>
      </xdr:nvSpPr>
      <xdr:spPr>
        <a:xfrm>
          <a:off x="8515427" y="1479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51452</xdr:rowOff>
    </xdr:from>
    <xdr:ext cx="469744" cy="259045"/>
    <xdr:sp macro="" textlink="">
      <xdr:nvSpPr>
        <xdr:cNvPr id="361" name="n_3mainValue【公営住宅】&#10;一人当たり面積">
          <a:extLst>
            <a:ext uri="{FF2B5EF4-FFF2-40B4-BE49-F238E27FC236}">
              <a16:creationId xmlns:a16="http://schemas.microsoft.com/office/drawing/2014/main" xmlns="" id="{1392D24B-249A-4209-A2AD-BC8B3AE4A81C}"/>
            </a:ext>
          </a:extLst>
        </xdr:cNvPr>
        <xdr:cNvSpPr txBox="1"/>
      </xdr:nvSpPr>
      <xdr:spPr>
        <a:xfrm>
          <a:off x="76264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xmlns="" id="{897DAC15-BEA0-4158-A6A9-D5F8B196E59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xmlns="" id="{97717A45-9422-40A4-93D5-BA5F024D474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xmlns="" id="{1CF619BF-464D-4AD2-B2F1-C53885151E8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xmlns="" id="{DC609494-EA89-4D38-937A-83787DDC857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xmlns="" id="{BB6E4D3E-8F2E-4637-BECC-59C51AE4FD1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xmlns="" id="{8C1F4FD0-E7C8-4B4B-B04C-6BB58D9C992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xmlns="" id="{2F953D4F-E505-4180-A635-09E274DEAED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xmlns="" id="{46CC5EF6-6F08-4F3E-BCE8-F5094BF2E70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a:extLst>
            <a:ext uri="{FF2B5EF4-FFF2-40B4-BE49-F238E27FC236}">
              <a16:creationId xmlns:a16="http://schemas.microsoft.com/office/drawing/2014/main" xmlns="" id="{EBA93F5C-C716-4D27-B958-F7BDD3257CF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a:extLst>
            <a:ext uri="{FF2B5EF4-FFF2-40B4-BE49-F238E27FC236}">
              <a16:creationId xmlns:a16="http://schemas.microsoft.com/office/drawing/2014/main" xmlns="" id="{C14FCE79-EA5D-47F1-B461-6CCCA910DED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a:extLst>
            <a:ext uri="{FF2B5EF4-FFF2-40B4-BE49-F238E27FC236}">
              <a16:creationId xmlns:a16="http://schemas.microsoft.com/office/drawing/2014/main" xmlns="" id="{FA74A54C-62F5-4D2D-8CA5-6395A8E3BA7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3" name="直線コネクタ 372">
          <a:extLst>
            <a:ext uri="{FF2B5EF4-FFF2-40B4-BE49-F238E27FC236}">
              <a16:creationId xmlns:a16="http://schemas.microsoft.com/office/drawing/2014/main" xmlns="" id="{CB514954-EDE7-4544-A8A5-489CE78EAB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74" name="テキスト ボックス 373">
          <a:extLst>
            <a:ext uri="{FF2B5EF4-FFF2-40B4-BE49-F238E27FC236}">
              <a16:creationId xmlns:a16="http://schemas.microsoft.com/office/drawing/2014/main" xmlns="" id="{16FC3350-050E-418A-876B-EE75CF515519}"/>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5" name="直線コネクタ 374">
          <a:extLst>
            <a:ext uri="{FF2B5EF4-FFF2-40B4-BE49-F238E27FC236}">
              <a16:creationId xmlns:a16="http://schemas.microsoft.com/office/drawing/2014/main" xmlns="" id="{75F8F6BA-B1B4-4CDD-A01E-4EFD6E9798F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6" name="テキスト ボックス 375">
          <a:extLst>
            <a:ext uri="{FF2B5EF4-FFF2-40B4-BE49-F238E27FC236}">
              <a16:creationId xmlns:a16="http://schemas.microsoft.com/office/drawing/2014/main" xmlns="" id="{614AA659-A3FE-46F1-8B3D-6B9E40A93741}"/>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7" name="直線コネクタ 376">
          <a:extLst>
            <a:ext uri="{FF2B5EF4-FFF2-40B4-BE49-F238E27FC236}">
              <a16:creationId xmlns:a16="http://schemas.microsoft.com/office/drawing/2014/main" xmlns="" id="{EC6E9763-F5A9-4290-9FB3-4FD953DF447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8" name="テキスト ボックス 377">
          <a:extLst>
            <a:ext uri="{FF2B5EF4-FFF2-40B4-BE49-F238E27FC236}">
              <a16:creationId xmlns:a16="http://schemas.microsoft.com/office/drawing/2014/main" xmlns="" id="{EC04C5A2-37CC-43D1-81FA-2422DCC2BD1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9" name="直線コネクタ 378">
          <a:extLst>
            <a:ext uri="{FF2B5EF4-FFF2-40B4-BE49-F238E27FC236}">
              <a16:creationId xmlns:a16="http://schemas.microsoft.com/office/drawing/2014/main" xmlns="" id="{6F082B26-21B5-4612-945E-EB3B69A0224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0" name="テキスト ボックス 379">
          <a:extLst>
            <a:ext uri="{FF2B5EF4-FFF2-40B4-BE49-F238E27FC236}">
              <a16:creationId xmlns:a16="http://schemas.microsoft.com/office/drawing/2014/main" xmlns="" id="{AA8759A2-4C33-4139-811E-D233E1DEEBA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1" name="直線コネクタ 380">
          <a:extLst>
            <a:ext uri="{FF2B5EF4-FFF2-40B4-BE49-F238E27FC236}">
              <a16:creationId xmlns:a16="http://schemas.microsoft.com/office/drawing/2014/main" xmlns="" id="{CDDF9F94-5AEA-4B8C-B122-BE3E82E0E0BD}"/>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82" name="テキスト ボックス 381">
          <a:extLst>
            <a:ext uri="{FF2B5EF4-FFF2-40B4-BE49-F238E27FC236}">
              <a16:creationId xmlns:a16="http://schemas.microsoft.com/office/drawing/2014/main" xmlns="" id="{147C9CE5-9CFF-4863-B299-1BD7E3C5C1A5}"/>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3" name="直線コネクタ 382">
          <a:extLst>
            <a:ext uri="{FF2B5EF4-FFF2-40B4-BE49-F238E27FC236}">
              <a16:creationId xmlns:a16="http://schemas.microsoft.com/office/drawing/2014/main" xmlns="" id="{AE7B6685-94B8-45AE-B3CD-45263820DF0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港湾・漁港】&#10;有形固定資産減価償却率グラフ枠">
          <a:extLst>
            <a:ext uri="{FF2B5EF4-FFF2-40B4-BE49-F238E27FC236}">
              <a16:creationId xmlns:a16="http://schemas.microsoft.com/office/drawing/2014/main" xmlns="" id="{F545243E-8E4B-40FC-B9DF-7A1D28FC6DA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107</xdr:row>
      <xdr:rowOff>135255</xdr:rowOff>
    </xdr:to>
    <xdr:cxnSp macro="">
      <xdr:nvCxnSpPr>
        <xdr:cNvPr id="385" name="直線コネクタ 384">
          <a:extLst>
            <a:ext uri="{FF2B5EF4-FFF2-40B4-BE49-F238E27FC236}">
              <a16:creationId xmlns:a16="http://schemas.microsoft.com/office/drawing/2014/main" xmlns="" id="{9B3D8A80-4A05-4D23-B442-4037E9D39C4C}"/>
            </a:ext>
          </a:extLst>
        </xdr:cNvPr>
        <xdr:cNvCxnSpPr/>
      </xdr:nvCxnSpPr>
      <xdr:spPr>
        <a:xfrm flipV="1">
          <a:off x="4634865" y="1728787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139082</xdr:rowOff>
    </xdr:from>
    <xdr:ext cx="405111" cy="259045"/>
    <xdr:sp macro="" textlink="">
      <xdr:nvSpPr>
        <xdr:cNvPr id="386" name="【港湾・漁港】&#10;有形固定資産減価償却率最小値テキスト">
          <a:extLst>
            <a:ext uri="{FF2B5EF4-FFF2-40B4-BE49-F238E27FC236}">
              <a16:creationId xmlns:a16="http://schemas.microsoft.com/office/drawing/2014/main" xmlns="" id="{8C91D1F1-8AE1-443E-B155-BE91FB343DE2}"/>
            </a:ext>
          </a:extLst>
        </xdr:cNvPr>
        <xdr:cNvSpPr txBox="1"/>
      </xdr:nvSpPr>
      <xdr:spPr>
        <a:xfrm>
          <a:off x="4673600" y="184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135255</xdr:rowOff>
    </xdr:from>
    <xdr:to>
      <xdr:col>24</xdr:col>
      <xdr:colOff>152400</xdr:colOff>
      <xdr:row>107</xdr:row>
      <xdr:rowOff>135255</xdr:rowOff>
    </xdr:to>
    <xdr:cxnSp macro="">
      <xdr:nvCxnSpPr>
        <xdr:cNvPr id="387" name="直線コネクタ 386">
          <a:extLst>
            <a:ext uri="{FF2B5EF4-FFF2-40B4-BE49-F238E27FC236}">
              <a16:creationId xmlns:a16="http://schemas.microsoft.com/office/drawing/2014/main" xmlns="" id="{3964BBD7-147B-4DD8-B990-C91949B4A55C}"/>
            </a:ext>
          </a:extLst>
        </xdr:cNvPr>
        <xdr:cNvCxnSpPr/>
      </xdr:nvCxnSpPr>
      <xdr:spPr>
        <a:xfrm>
          <a:off x="4546600" y="184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340478" cy="259045"/>
    <xdr:sp macro="" textlink="">
      <xdr:nvSpPr>
        <xdr:cNvPr id="388" name="【港湾・漁港】&#10;有形固定資産減価償却率最大値テキスト">
          <a:extLst>
            <a:ext uri="{FF2B5EF4-FFF2-40B4-BE49-F238E27FC236}">
              <a16:creationId xmlns:a16="http://schemas.microsoft.com/office/drawing/2014/main" xmlns="" id="{56EEAF06-D6FC-4155-9659-FA30D8F539F2}"/>
            </a:ext>
          </a:extLst>
        </xdr:cNvPr>
        <xdr:cNvSpPr txBox="1"/>
      </xdr:nvSpPr>
      <xdr:spPr>
        <a:xfrm>
          <a:off x="4673600" y="170631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389" name="直線コネクタ 388">
          <a:extLst>
            <a:ext uri="{FF2B5EF4-FFF2-40B4-BE49-F238E27FC236}">
              <a16:creationId xmlns:a16="http://schemas.microsoft.com/office/drawing/2014/main" xmlns="" id="{9F150125-D164-4892-B981-A4602C919CEB}"/>
            </a:ext>
          </a:extLst>
        </xdr:cNvPr>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71138</xdr:rowOff>
    </xdr:from>
    <xdr:ext cx="405111" cy="259045"/>
    <xdr:sp macro="" textlink="">
      <xdr:nvSpPr>
        <xdr:cNvPr id="390" name="【港湾・漁港】&#10;有形固定資産減価償却率平均値テキスト">
          <a:extLst>
            <a:ext uri="{FF2B5EF4-FFF2-40B4-BE49-F238E27FC236}">
              <a16:creationId xmlns:a16="http://schemas.microsoft.com/office/drawing/2014/main" xmlns="" id="{16EACF96-73AF-413E-B11E-2F8A8EC85988}"/>
            </a:ext>
          </a:extLst>
        </xdr:cNvPr>
        <xdr:cNvSpPr txBox="1"/>
      </xdr:nvSpPr>
      <xdr:spPr>
        <a:xfrm>
          <a:off x="4673600" y="17901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48261</xdr:rowOff>
    </xdr:from>
    <xdr:to>
      <xdr:col>24</xdr:col>
      <xdr:colOff>114300</xdr:colOff>
      <xdr:row>105</xdr:row>
      <xdr:rowOff>149861</xdr:rowOff>
    </xdr:to>
    <xdr:sp macro="" textlink="">
      <xdr:nvSpPr>
        <xdr:cNvPr id="391" name="フローチャート: 判断 390">
          <a:extLst>
            <a:ext uri="{FF2B5EF4-FFF2-40B4-BE49-F238E27FC236}">
              <a16:creationId xmlns:a16="http://schemas.microsoft.com/office/drawing/2014/main" xmlns="" id="{0BEF6598-BD2E-4EC1-A5EF-9B08C7132DD2}"/>
            </a:ext>
          </a:extLst>
        </xdr:cNvPr>
        <xdr:cNvSpPr/>
      </xdr:nvSpPr>
      <xdr:spPr>
        <a:xfrm>
          <a:off x="4584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153036</xdr:rowOff>
    </xdr:from>
    <xdr:to>
      <xdr:col>20</xdr:col>
      <xdr:colOff>38100</xdr:colOff>
      <xdr:row>105</xdr:row>
      <xdr:rowOff>83186</xdr:rowOff>
    </xdr:to>
    <xdr:sp macro="" textlink="">
      <xdr:nvSpPr>
        <xdr:cNvPr id="392" name="フローチャート: 判断 391">
          <a:extLst>
            <a:ext uri="{FF2B5EF4-FFF2-40B4-BE49-F238E27FC236}">
              <a16:creationId xmlns:a16="http://schemas.microsoft.com/office/drawing/2014/main" xmlns="" id="{5AED8013-B6F3-467A-B912-EF47D04EA393}"/>
            </a:ext>
          </a:extLst>
        </xdr:cNvPr>
        <xdr:cNvSpPr/>
      </xdr:nvSpPr>
      <xdr:spPr>
        <a:xfrm>
          <a:off x="3746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147320</xdr:rowOff>
    </xdr:from>
    <xdr:to>
      <xdr:col>15</xdr:col>
      <xdr:colOff>101600</xdr:colOff>
      <xdr:row>105</xdr:row>
      <xdr:rowOff>77470</xdr:rowOff>
    </xdr:to>
    <xdr:sp macro="" textlink="">
      <xdr:nvSpPr>
        <xdr:cNvPr id="393" name="フローチャート: 判断 392">
          <a:extLst>
            <a:ext uri="{FF2B5EF4-FFF2-40B4-BE49-F238E27FC236}">
              <a16:creationId xmlns:a16="http://schemas.microsoft.com/office/drawing/2014/main" xmlns="" id="{5ECD90FC-E2D4-4D54-868E-A46A3E86169B}"/>
            </a:ext>
          </a:extLst>
        </xdr:cNvPr>
        <xdr:cNvSpPr/>
      </xdr:nvSpPr>
      <xdr:spPr>
        <a:xfrm>
          <a:off x="2857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114936</xdr:rowOff>
    </xdr:from>
    <xdr:to>
      <xdr:col>10</xdr:col>
      <xdr:colOff>165100</xdr:colOff>
      <xdr:row>105</xdr:row>
      <xdr:rowOff>45086</xdr:rowOff>
    </xdr:to>
    <xdr:sp macro="" textlink="">
      <xdr:nvSpPr>
        <xdr:cNvPr id="394" name="フローチャート: 判断 393">
          <a:extLst>
            <a:ext uri="{FF2B5EF4-FFF2-40B4-BE49-F238E27FC236}">
              <a16:creationId xmlns:a16="http://schemas.microsoft.com/office/drawing/2014/main" xmlns="" id="{241F9280-E414-4550-9BE3-AA1FD08755FE}"/>
            </a:ext>
          </a:extLst>
        </xdr:cNvPr>
        <xdr:cNvSpPr/>
      </xdr:nvSpPr>
      <xdr:spPr>
        <a:xfrm>
          <a:off x="1968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86361</xdr:rowOff>
    </xdr:from>
    <xdr:to>
      <xdr:col>6</xdr:col>
      <xdr:colOff>38100</xdr:colOff>
      <xdr:row>105</xdr:row>
      <xdr:rowOff>16511</xdr:rowOff>
    </xdr:to>
    <xdr:sp macro="" textlink="">
      <xdr:nvSpPr>
        <xdr:cNvPr id="395" name="フローチャート: 判断 394">
          <a:extLst>
            <a:ext uri="{FF2B5EF4-FFF2-40B4-BE49-F238E27FC236}">
              <a16:creationId xmlns:a16="http://schemas.microsoft.com/office/drawing/2014/main" xmlns="" id="{6B857942-7419-4A31-A5CF-38C6DB0D127B}"/>
            </a:ext>
          </a:extLst>
        </xdr:cNvPr>
        <xdr:cNvSpPr/>
      </xdr:nvSpPr>
      <xdr:spPr>
        <a:xfrm>
          <a:off x="1079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xmlns="" id="{9DF1C943-89CA-4423-B88E-6C21203DD48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xmlns="" id="{F42D38CB-E77D-4ECC-BA8D-95221D29D52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xmlns="" id="{4CD8FE82-A094-40F8-9934-901799BF6A9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xmlns="" id="{BF31EA54-E915-4E77-9E3E-B4BBB78808C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xmlns="" id="{0FC68000-7064-4E79-96CD-A7414F3EC2F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73025</xdr:rowOff>
    </xdr:from>
    <xdr:to>
      <xdr:col>24</xdr:col>
      <xdr:colOff>114300</xdr:colOff>
      <xdr:row>107</xdr:row>
      <xdr:rowOff>3175</xdr:rowOff>
    </xdr:to>
    <xdr:sp macro="" textlink="">
      <xdr:nvSpPr>
        <xdr:cNvPr id="401" name="楕円 400">
          <a:extLst>
            <a:ext uri="{FF2B5EF4-FFF2-40B4-BE49-F238E27FC236}">
              <a16:creationId xmlns:a16="http://schemas.microsoft.com/office/drawing/2014/main" xmlns="" id="{A76EDBBC-A13B-4CCB-9493-A8D389AA62CC}"/>
            </a:ext>
          </a:extLst>
        </xdr:cNvPr>
        <xdr:cNvSpPr/>
      </xdr:nvSpPr>
      <xdr:spPr>
        <a:xfrm>
          <a:off x="45847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51452</xdr:rowOff>
    </xdr:from>
    <xdr:ext cx="405111" cy="259045"/>
    <xdr:sp macro="" textlink="">
      <xdr:nvSpPr>
        <xdr:cNvPr id="402" name="【港湾・漁港】&#10;有形固定資産減価償却率該当値テキスト">
          <a:extLst>
            <a:ext uri="{FF2B5EF4-FFF2-40B4-BE49-F238E27FC236}">
              <a16:creationId xmlns:a16="http://schemas.microsoft.com/office/drawing/2014/main" xmlns="" id="{70E5ECAE-AC36-4FD8-82E5-F7CE9D81C66F}"/>
            </a:ext>
          </a:extLst>
        </xdr:cNvPr>
        <xdr:cNvSpPr txBox="1"/>
      </xdr:nvSpPr>
      <xdr:spPr>
        <a:xfrm>
          <a:off x="4673600"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36830</xdr:rowOff>
    </xdr:from>
    <xdr:to>
      <xdr:col>20</xdr:col>
      <xdr:colOff>38100</xdr:colOff>
      <xdr:row>106</xdr:row>
      <xdr:rowOff>138430</xdr:rowOff>
    </xdr:to>
    <xdr:sp macro="" textlink="">
      <xdr:nvSpPr>
        <xdr:cNvPr id="403" name="楕円 402">
          <a:extLst>
            <a:ext uri="{FF2B5EF4-FFF2-40B4-BE49-F238E27FC236}">
              <a16:creationId xmlns:a16="http://schemas.microsoft.com/office/drawing/2014/main" xmlns="" id="{A9636E2D-6976-4E71-ACA4-DCE7B19EF2FB}"/>
            </a:ext>
          </a:extLst>
        </xdr:cNvPr>
        <xdr:cNvSpPr/>
      </xdr:nvSpPr>
      <xdr:spPr>
        <a:xfrm>
          <a:off x="3746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87630</xdr:rowOff>
    </xdr:from>
    <xdr:to>
      <xdr:col>24</xdr:col>
      <xdr:colOff>63500</xdr:colOff>
      <xdr:row>106</xdr:row>
      <xdr:rowOff>123825</xdr:rowOff>
    </xdr:to>
    <xdr:cxnSp macro="">
      <xdr:nvCxnSpPr>
        <xdr:cNvPr id="404" name="直線コネクタ 403">
          <a:extLst>
            <a:ext uri="{FF2B5EF4-FFF2-40B4-BE49-F238E27FC236}">
              <a16:creationId xmlns:a16="http://schemas.microsoft.com/office/drawing/2014/main" xmlns="" id="{7DAD5712-D47A-4998-BD38-16D806D57568}"/>
            </a:ext>
          </a:extLst>
        </xdr:cNvPr>
        <xdr:cNvCxnSpPr/>
      </xdr:nvCxnSpPr>
      <xdr:spPr>
        <a:xfrm>
          <a:off x="3797300" y="182613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636</xdr:rowOff>
    </xdr:from>
    <xdr:to>
      <xdr:col>15</xdr:col>
      <xdr:colOff>101600</xdr:colOff>
      <xdr:row>106</xdr:row>
      <xdr:rowOff>102236</xdr:rowOff>
    </xdr:to>
    <xdr:sp macro="" textlink="">
      <xdr:nvSpPr>
        <xdr:cNvPr id="405" name="楕円 404">
          <a:extLst>
            <a:ext uri="{FF2B5EF4-FFF2-40B4-BE49-F238E27FC236}">
              <a16:creationId xmlns:a16="http://schemas.microsoft.com/office/drawing/2014/main" xmlns="" id="{785585DB-EB1E-40CF-9698-A52FA89E7D44}"/>
            </a:ext>
          </a:extLst>
        </xdr:cNvPr>
        <xdr:cNvSpPr/>
      </xdr:nvSpPr>
      <xdr:spPr>
        <a:xfrm>
          <a:off x="28575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51436</xdr:rowOff>
    </xdr:from>
    <xdr:to>
      <xdr:col>19</xdr:col>
      <xdr:colOff>177800</xdr:colOff>
      <xdr:row>106</xdr:row>
      <xdr:rowOff>87630</xdr:rowOff>
    </xdr:to>
    <xdr:cxnSp macro="">
      <xdr:nvCxnSpPr>
        <xdr:cNvPr id="406" name="直線コネクタ 405">
          <a:extLst>
            <a:ext uri="{FF2B5EF4-FFF2-40B4-BE49-F238E27FC236}">
              <a16:creationId xmlns:a16="http://schemas.microsoft.com/office/drawing/2014/main" xmlns="" id="{7655815C-8048-47E5-99DF-0B11A253FF38}"/>
            </a:ext>
          </a:extLst>
        </xdr:cNvPr>
        <xdr:cNvCxnSpPr/>
      </xdr:nvCxnSpPr>
      <xdr:spPr>
        <a:xfrm>
          <a:off x="2908300" y="182251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133986</xdr:rowOff>
    </xdr:from>
    <xdr:to>
      <xdr:col>10</xdr:col>
      <xdr:colOff>165100</xdr:colOff>
      <xdr:row>106</xdr:row>
      <xdr:rowOff>64136</xdr:rowOff>
    </xdr:to>
    <xdr:sp macro="" textlink="">
      <xdr:nvSpPr>
        <xdr:cNvPr id="407" name="楕円 406">
          <a:extLst>
            <a:ext uri="{FF2B5EF4-FFF2-40B4-BE49-F238E27FC236}">
              <a16:creationId xmlns:a16="http://schemas.microsoft.com/office/drawing/2014/main" xmlns="" id="{4CC6077C-59E6-49C5-AB49-EFFCE3C665CD}"/>
            </a:ext>
          </a:extLst>
        </xdr:cNvPr>
        <xdr:cNvSpPr/>
      </xdr:nvSpPr>
      <xdr:spPr>
        <a:xfrm>
          <a:off x="1968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13336</xdr:rowOff>
    </xdr:from>
    <xdr:to>
      <xdr:col>15</xdr:col>
      <xdr:colOff>50800</xdr:colOff>
      <xdr:row>106</xdr:row>
      <xdr:rowOff>51436</xdr:rowOff>
    </xdr:to>
    <xdr:cxnSp macro="">
      <xdr:nvCxnSpPr>
        <xdr:cNvPr id="408" name="直線コネクタ 407">
          <a:extLst>
            <a:ext uri="{FF2B5EF4-FFF2-40B4-BE49-F238E27FC236}">
              <a16:creationId xmlns:a16="http://schemas.microsoft.com/office/drawing/2014/main" xmlns="" id="{928F6273-26DC-4483-8E62-FBC2D9F1370F}"/>
            </a:ext>
          </a:extLst>
        </xdr:cNvPr>
        <xdr:cNvCxnSpPr/>
      </xdr:nvCxnSpPr>
      <xdr:spPr>
        <a:xfrm>
          <a:off x="2019300" y="181870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99713</xdr:rowOff>
    </xdr:from>
    <xdr:ext cx="405111" cy="259045"/>
    <xdr:sp macro="" textlink="">
      <xdr:nvSpPr>
        <xdr:cNvPr id="409" name="n_1aveValue【港湾・漁港】&#10;有形固定資産減価償却率">
          <a:extLst>
            <a:ext uri="{FF2B5EF4-FFF2-40B4-BE49-F238E27FC236}">
              <a16:creationId xmlns:a16="http://schemas.microsoft.com/office/drawing/2014/main" xmlns="" id="{8FF1543D-CE23-4886-85F8-33DE5B431799}"/>
            </a:ext>
          </a:extLst>
        </xdr:cNvPr>
        <xdr:cNvSpPr txBox="1"/>
      </xdr:nvSpPr>
      <xdr:spPr>
        <a:xfrm>
          <a:off x="35820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93997</xdr:rowOff>
    </xdr:from>
    <xdr:ext cx="405111" cy="259045"/>
    <xdr:sp macro="" textlink="">
      <xdr:nvSpPr>
        <xdr:cNvPr id="410" name="n_2aveValue【港湾・漁港】&#10;有形固定資産減価償却率">
          <a:extLst>
            <a:ext uri="{FF2B5EF4-FFF2-40B4-BE49-F238E27FC236}">
              <a16:creationId xmlns:a16="http://schemas.microsoft.com/office/drawing/2014/main" xmlns="" id="{0B423C96-A20F-4798-936B-943442C5AF2E}"/>
            </a:ext>
          </a:extLst>
        </xdr:cNvPr>
        <xdr:cNvSpPr txBox="1"/>
      </xdr:nvSpPr>
      <xdr:spPr>
        <a:xfrm>
          <a:off x="2705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61613</xdr:rowOff>
    </xdr:from>
    <xdr:ext cx="405111" cy="259045"/>
    <xdr:sp macro="" textlink="">
      <xdr:nvSpPr>
        <xdr:cNvPr id="411" name="n_3aveValue【港湾・漁港】&#10;有形固定資産減価償却率">
          <a:extLst>
            <a:ext uri="{FF2B5EF4-FFF2-40B4-BE49-F238E27FC236}">
              <a16:creationId xmlns:a16="http://schemas.microsoft.com/office/drawing/2014/main" xmlns="" id="{2359A2A5-41D1-4D64-A13A-AA968160C77A}"/>
            </a:ext>
          </a:extLst>
        </xdr:cNvPr>
        <xdr:cNvSpPr txBox="1"/>
      </xdr:nvSpPr>
      <xdr:spPr>
        <a:xfrm>
          <a:off x="1816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33038</xdr:rowOff>
    </xdr:from>
    <xdr:ext cx="405111" cy="259045"/>
    <xdr:sp macro="" textlink="">
      <xdr:nvSpPr>
        <xdr:cNvPr id="412" name="n_4aveValue【港湾・漁港】&#10;有形固定資産減価償却率">
          <a:extLst>
            <a:ext uri="{FF2B5EF4-FFF2-40B4-BE49-F238E27FC236}">
              <a16:creationId xmlns:a16="http://schemas.microsoft.com/office/drawing/2014/main" xmlns="" id="{5A471A0B-F8E4-405C-B4C0-B7E31127C6DC}"/>
            </a:ext>
          </a:extLst>
        </xdr:cNvPr>
        <xdr:cNvSpPr txBox="1"/>
      </xdr:nvSpPr>
      <xdr:spPr>
        <a:xfrm>
          <a:off x="9277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129557</xdr:rowOff>
    </xdr:from>
    <xdr:ext cx="405111" cy="259045"/>
    <xdr:sp macro="" textlink="">
      <xdr:nvSpPr>
        <xdr:cNvPr id="413" name="n_1mainValue【港湾・漁港】&#10;有形固定資産減価償却率">
          <a:extLst>
            <a:ext uri="{FF2B5EF4-FFF2-40B4-BE49-F238E27FC236}">
              <a16:creationId xmlns:a16="http://schemas.microsoft.com/office/drawing/2014/main" xmlns="" id="{0F31BD54-E51D-415E-BF0E-472E65A55F9B}"/>
            </a:ext>
          </a:extLst>
        </xdr:cNvPr>
        <xdr:cNvSpPr txBox="1"/>
      </xdr:nvSpPr>
      <xdr:spPr>
        <a:xfrm>
          <a:off x="3582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93363</xdr:rowOff>
    </xdr:from>
    <xdr:ext cx="405111" cy="259045"/>
    <xdr:sp macro="" textlink="">
      <xdr:nvSpPr>
        <xdr:cNvPr id="414" name="n_2mainValue【港湾・漁港】&#10;有形固定資産減価償却率">
          <a:extLst>
            <a:ext uri="{FF2B5EF4-FFF2-40B4-BE49-F238E27FC236}">
              <a16:creationId xmlns:a16="http://schemas.microsoft.com/office/drawing/2014/main" xmlns="" id="{BF9E1155-91D0-4AF7-983E-C46BE57C53F1}"/>
            </a:ext>
          </a:extLst>
        </xdr:cNvPr>
        <xdr:cNvSpPr txBox="1"/>
      </xdr:nvSpPr>
      <xdr:spPr>
        <a:xfrm>
          <a:off x="2705744" y="1826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55263</xdr:rowOff>
    </xdr:from>
    <xdr:ext cx="405111" cy="259045"/>
    <xdr:sp macro="" textlink="">
      <xdr:nvSpPr>
        <xdr:cNvPr id="415" name="n_3mainValue【港湾・漁港】&#10;有形固定資産減価償却率">
          <a:extLst>
            <a:ext uri="{FF2B5EF4-FFF2-40B4-BE49-F238E27FC236}">
              <a16:creationId xmlns:a16="http://schemas.microsoft.com/office/drawing/2014/main" xmlns="" id="{19EB8E95-9FAD-4CA2-95C2-E5CAC5B3E83B}"/>
            </a:ext>
          </a:extLst>
        </xdr:cNvPr>
        <xdr:cNvSpPr txBox="1"/>
      </xdr:nvSpPr>
      <xdr:spPr>
        <a:xfrm>
          <a:off x="1816744" y="1822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6" name="正方形/長方形 415">
          <a:extLst>
            <a:ext uri="{FF2B5EF4-FFF2-40B4-BE49-F238E27FC236}">
              <a16:creationId xmlns:a16="http://schemas.microsoft.com/office/drawing/2014/main" xmlns="" id="{55665E1B-082F-467F-85AA-E80EFBDEB47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7" name="正方形/長方形 416">
          <a:extLst>
            <a:ext uri="{FF2B5EF4-FFF2-40B4-BE49-F238E27FC236}">
              <a16:creationId xmlns:a16="http://schemas.microsoft.com/office/drawing/2014/main" xmlns="" id="{EBC2BE49-92D3-4490-8D19-FDC52FB7F0F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8" name="正方形/長方形 417">
          <a:extLst>
            <a:ext uri="{FF2B5EF4-FFF2-40B4-BE49-F238E27FC236}">
              <a16:creationId xmlns:a16="http://schemas.microsoft.com/office/drawing/2014/main" xmlns="" id="{00C683B5-8394-4B17-BF7F-58382E7A9D4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9" name="正方形/長方形 418">
          <a:extLst>
            <a:ext uri="{FF2B5EF4-FFF2-40B4-BE49-F238E27FC236}">
              <a16:creationId xmlns:a16="http://schemas.microsoft.com/office/drawing/2014/main" xmlns="" id="{EAE03C71-A5DC-4582-94CF-62041F2BBAF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0" name="正方形/長方形 419">
          <a:extLst>
            <a:ext uri="{FF2B5EF4-FFF2-40B4-BE49-F238E27FC236}">
              <a16:creationId xmlns:a16="http://schemas.microsoft.com/office/drawing/2014/main" xmlns="" id="{9AB0271C-549A-4481-9B56-69CFF022FAC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1" name="正方形/長方形 420">
          <a:extLst>
            <a:ext uri="{FF2B5EF4-FFF2-40B4-BE49-F238E27FC236}">
              <a16:creationId xmlns:a16="http://schemas.microsoft.com/office/drawing/2014/main" xmlns="" id="{CFFB846A-3BBE-4693-9A6C-706254E4FB5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2" name="正方形/長方形 421">
          <a:extLst>
            <a:ext uri="{FF2B5EF4-FFF2-40B4-BE49-F238E27FC236}">
              <a16:creationId xmlns:a16="http://schemas.microsoft.com/office/drawing/2014/main" xmlns="" id="{CE605410-9D5C-4CFE-8469-DDB0BABC073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3" name="正方形/長方形 422">
          <a:extLst>
            <a:ext uri="{FF2B5EF4-FFF2-40B4-BE49-F238E27FC236}">
              <a16:creationId xmlns:a16="http://schemas.microsoft.com/office/drawing/2014/main" xmlns="" id="{110D5F4C-357E-4AF2-9873-99F483040D0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4" name="テキスト ボックス 423">
          <a:extLst>
            <a:ext uri="{FF2B5EF4-FFF2-40B4-BE49-F238E27FC236}">
              <a16:creationId xmlns:a16="http://schemas.microsoft.com/office/drawing/2014/main" xmlns="" id="{A5F173D7-8821-46CA-B8C5-038EF6E641A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5" name="直線コネクタ 424">
          <a:extLst>
            <a:ext uri="{FF2B5EF4-FFF2-40B4-BE49-F238E27FC236}">
              <a16:creationId xmlns:a16="http://schemas.microsoft.com/office/drawing/2014/main" xmlns="" id="{AD5CCEDB-549C-4648-A435-ACE3FE99C9C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6" name="直線コネクタ 425">
          <a:extLst>
            <a:ext uri="{FF2B5EF4-FFF2-40B4-BE49-F238E27FC236}">
              <a16:creationId xmlns:a16="http://schemas.microsoft.com/office/drawing/2014/main" xmlns="" id="{B9F865D7-952C-42C8-ACF2-6F2C779DFFB2}"/>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7" name="テキスト ボックス 426">
          <a:extLst>
            <a:ext uri="{FF2B5EF4-FFF2-40B4-BE49-F238E27FC236}">
              <a16:creationId xmlns:a16="http://schemas.microsoft.com/office/drawing/2014/main" xmlns="" id="{A7F6A6B0-156A-41F3-80C6-E01E078B404F}"/>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8" name="直線コネクタ 427">
          <a:extLst>
            <a:ext uri="{FF2B5EF4-FFF2-40B4-BE49-F238E27FC236}">
              <a16:creationId xmlns:a16="http://schemas.microsoft.com/office/drawing/2014/main" xmlns="" id="{26BDEC98-8FF9-4598-A6A7-5FA9E641771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29" name="テキスト ボックス 428">
          <a:extLst>
            <a:ext uri="{FF2B5EF4-FFF2-40B4-BE49-F238E27FC236}">
              <a16:creationId xmlns:a16="http://schemas.microsoft.com/office/drawing/2014/main" xmlns="" id="{E0AE3A0A-C38B-4CAD-B45C-E0CB812F24F8}"/>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0" name="直線コネクタ 429">
          <a:extLst>
            <a:ext uri="{FF2B5EF4-FFF2-40B4-BE49-F238E27FC236}">
              <a16:creationId xmlns:a16="http://schemas.microsoft.com/office/drawing/2014/main" xmlns="" id="{67D7DCBF-10FD-41FF-BB83-BF865BC3C866}"/>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31" name="テキスト ボックス 430">
          <a:extLst>
            <a:ext uri="{FF2B5EF4-FFF2-40B4-BE49-F238E27FC236}">
              <a16:creationId xmlns:a16="http://schemas.microsoft.com/office/drawing/2014/main" xmlns="" id="{0210C093-98A8-4602-8B7D-C632C074ABA4}"/>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2" name="直線コネクタ 431">
          <a:extLst>
            <a:ext uri="{FF2B5EF4-FFF2-40B4-BE49-F238E27FC236}">
              <a16:creationId xmlns:a16="http://schemas.microsoft.com/office/drawing/2014/main" xmlns="" id="{EDF6E3CD-5784-48C4-8D6B-34273CF15B9F}"/>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33" name="テキスト ボックス 432">
          <a:extLst>
            <a:ext uri="{FF2B5EF4-FFF2-40B4-BE49-F238E27FC236}">
              <a16:creationId xmlns:a16="http://schemas.microsoft.com/office/drawing/2014/main" xmlns="" id="{5E976AF8-DFE1-4722-8FC9-EF7583BE7D92}"/>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a:extLst>
            <a:ext uri="{FF2B5EF4-FFF2-40B4-BE49-F238E27FC236}">
              <a16:creationId xmlns:a16="http://schemas.microsoft.com/office/drawing/2014/main" xmlns="" id="{A2A35A86-8381-4746-8B3D-06904C37814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5" name="テキスト ボックス 434">
          <a:extLst>
            <a:ext uri="{FF2B5EF4-FFF2-40B4-BE49-F238E27FC236}">
              <a16:creationId xmlns:a16="http://schemas.microsoft.com/office/drawing/2014/main" xmlns="" id="{BC194A78-4930-4464-B5E4-6FD593F2E31F}"/>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港湾・漁港】&#10;一人当たり有形固定資産（償却資産）額グラフ枠">
          <a:extLst>
            <a:ext uri="{FF2B5EF4-FFF2-40B4-BE49-F238E27FC236}">
              <a16:creationId xmlns:a16="http://schemas.microsoft.com/office/drawing/2014/main" xmlns="" id="{64C887E2-979E-410E-A9D4-284E13CA934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37933</xdr:rowOff>
    </xdr:from>
    <xdr:to>
      <xdr:col>54</xdr:col>
      <xdr:colOff>189865</xdr:colOff>
      <xdr:row>108</xdr:row>
      <xdr:rowOff>74248</xdr:rowOff>
    </xdr:to>
    <xdr:cxnSp macro="">
      <xdr:nvCxnSpPr>
        <xdr:cNvPr id="437" name="直線コネクタ 436">
          <a:extLst>
            <a:ext uri="{FF2B5EF4-FFF2-40B4-BE49-F238E27FC236}">
              <a16:creationId xmlns:a16="http://schemas.microsoft.com/office/drawing/2014/main" xmlns="" id="{951EDDED-0709-4CFB-92E7-3A3B46D512EB}"/>
            </a:ext>
          </a:extLst>
        </xdr:cNvPr>
        <xdr:cNvCxnSpPr/>
      </xdr:nvCxnSpPr>
      <xdr:spPr>
        <a:xfrm flipV="1">
          <a:off x="10476865" y="17182933"/>
          <a:ext cx="0" cy="140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78075</xdr:rowOff>
    </xdr:from>
    <xdr:ext cx="378565" cy="259045"/>
    <xdr:sp macro="" textlink="">
      <xdr:nvSpPr>
        <xdr:cNvPr id="438" name="【港湾・漁港】&#10;一人当たり有形固定資産（償却資産）額最小値テキスト">
          <a:extLst>
            <a:ext uri="{FF2B5EF4-FFF2-40B4-BE49-F238E27FC236}">
              <a16:creationId xmlns:a16="http://schemas.microsoft.com/office/drawing/2014/main" xmlns="" id="{02ED4E92-DED4-4D97-AC40-554698E87A30}"/>
            </a:ext>
          </a:extLst>
        </xdr:cNvPr>
        <xdr:cNvSpPr txBox="1"/>
      </xdr:nvSpPr>
      <xdr:spPr>
        <a:xfrm>
          <a:off x="10515600" y="18594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74248</xdr:rowOff>
    </xdr:from>
    <xdr:to>
      <xdr:col>55</xdr:col>
      <xdr:colOff>88900</xdr:colOff>
      <xdr:row>108</xdr:row>
      <xdr:rowOff>74248</xdr:rowOff>
    </xdr:to>
    <xdr:cxnSp macro="">
      <xdr:nvCxnSpPr>
        <xdr:cNvPr id="439" name="直線コネクタ 438">
          <a:extLst>
            <a:ext uri="{FF2B5EF4-FFF2-40B4-BE49-F238E27FC236}">
              <a16:creationId xmlns:a16="http://schemas.microsoft.com/office/drawing/2014/main" xmlns="" id="{4D42FC6C-E467-4550-8091-68AFBDF0D511}"/>
            </a:ext>
          </a:extLst>
        </xdr:cNvPr>
        <xdr:cNvCxnSpPr/>
      </xdr:nvCxnSpPr>
      <xdr:spPr>
        <a:xfrm>
          <a:off x="10388600" y="18590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156060</xdr:rowOff>
    </xdr:from>
    <xdr:ext cx="599010" cy="259045"/>
    <xdr:sp macro="" textlink="">
      <xdr:nvSpPr>
        <xdr:cNvPr id="440" name="【港湾・漁港】&#10;一人当たり有形固定資産（償却資産）額最大値テキスト">
          <a:extLst>
            <a:ext uri="{FF2B5EF4-FFF2-40B4-BE49-F238E27FC236}">
              <a16:creationId xmlns:a16="http://schemas.microsoft.com/office/drawing/2014/main" xmlns="" id="{35F46D9D-FC3A-4C4C-BE99-0D43FA59B70E}"/>
            </a:ext>
          </a:extLst>
        </xdr:cNvPr>
        <xdr:cNvSpPr txBox="1"/>
      </xdr:nvSpPr>
      <xdr:spPr>
        <a:xfrm>
          <a:off x="10515600" y="1695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37933</xdr:rowOff>
    </xdr:from>
    <xdr:to>
      <xdr:col>55</xdr:col>
      <xdr:colOff>88900</xdr:colOff>
      <xdr:row>100</xdr:row>
      <xdr:rowOff>37933</xdr:rowOff>
    </xdr:to>
    <xdr:cxnSp macro="">
      <xdr:nvCxnSpPr>
        <xdr:cNvPr id="441" name="直線コネクタ 440">
          <a:extLst>
            <a:ext uri="{FF2B5EF4-FFF2-40B4-BE49-F238E27FC236}">
              <a16:creationId xmlns:a16="http://schemas.microsoft.com/office/drawing/2014/main" xmlns="" id="{59147C8A-267C-4376-81D1-EA43DB66A403}"/>
            </a:ext>
          </a:extLst>
        </xdr:cNvPr>
        <xdr:cNvCxnSpPr/>
      </xdr:nvCxnSpPr>
      <xdr:spPr>
        <a:xfrm>
          <a:off x="10388600" y="1718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92552</xdr:rowOff>
    </xdr:from>
    <xdr:ext cx="599010" cy="259045"/>
    <xdr:sp macro="" textlink="">
      <xdr:nvSpPr>
        <xdr:cNvPr id="442" name="【港湾・漁港】&#10;一人当たり有形固定資産（償却資産）額平均値テキスト">
          <a:extLst>
            <a:ext uri="{FF2B5EF4-FFF2-40B4-BE49-F238E27FC236}">
              <a16:creationId xmlns:a16="http://schemas.microsoft.com/office/drawing/2014/main" xmlns="" id="{B3606040-35AB-4AE9-B417-8A08DA5E938B}"/>
            </a:ext>
          </a:extLst>
        </xdr:cNvPr>
        <xdr:cNvSpPr txBox="1"/>
      </xdr:nvSpPr>
      <xdr:spPr>
        <a:xfrm>
          <a:off x="10515600" y="1792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69675</xdr:rowOff>
    </xdr:from>
    <xdr:to>
      <xdr:col>55</xdr:col>
      <xdr:colOff>50800</xdr:colOff>
      <xdr:row>105</xdr:row>
      <xdr:rowOff>171275</xdr:rowOff>
    </xdr:to>
    <xdr:sp macro="" textlink="">
      <xdr:nvSpPr>
        <xdr:cNvPr id="443" name="フローチャート: 判断 442">
          <a:extLst>
            <a:ext uri="{FF2B5EF4-FFF2-40B4-BE49-F238E27FC236}">
              <a16:creationId xmlns:a16="http://schemas.microsoft.com/office/drawing/2014/main" xmlns="" id="{672AE9C5-C613-4E20-BBE6-464C353E833F}"/>
            </a:ext>
          </a:extLst>
        </xdr:cNvPr>
        <xdr:cNvSpPr/>
      </xdr:nvSpPr>
      <xdr:spPr>
        <a:xfrm>
          <a:off x="10426700" y="180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119999</xdr:rowOff>
    </xdr:from>
    <xdr:to>
      <xdr:col>50</xdr:col>
      <xdr:colOff>165100</xdr:colOff>
      <xdr:row>106</xdr:row>
      <xdr:rowOff>50149</xdr:rowOff>
    </xdr:to>
    <xdr:sp macro="" textlink="">
      <xdr:nvSpPr>
        <xdr:cNvPr id="444" name="フローチャート: 判断 443">
          <a:extLst>
            <a:ext uri="{FF2B5EF4-FFF2-40B4-BE49-F238E27FC236}">
              <a16:creationId xmlns:a16="http://schemas.microsoft.com/office/drawing/2014/main" xmlns="" id="{9358FBC6-DF92-4DAC-9DDC-86C434860C6D}"/>
            </a:ext>
          </a:extLst>
        </xdr:cNvPr>
        <xdr:cNvSpPr/>
      </xdr:nvSpPr>
      <xdr:spPr>
        <a:xfrm>
          <a:off x="9588500" y="181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78915</xdr:rowOff>
    </xdr:from>
    <xdr:to>
      <xdr:col>46</xdr:col>
      <xdr:colOff>38100</xdr:colOff>
      <xdr:row>106</xdr:row>
      <xdr:rowOff>9065</xdr:rowOff>
    </xdr:to>
    <xdr:sp macro="" textlink="">
      <xdr:nvSpPr>
        <xdr:cNvPr id="445" name="フローチャート: 判断 444">
          <a:extLst>
            <a:ext uri="{FF2B5EF4-FFF2-40B4-BE49-F238E27FC236}">
              <a16:creationId xmlns:a16="http://schemas.microsoft.com/office/drawing/2014/main" xmlns="" id="{C12C1F34-BF79-4006-89AC-F22193B69AB9}"/>
            </a:ext>
          </a:extLst>
        </xdr:cNvPr>
        <xdr:cNvSpPr/>
      </xdr:nvSpPr>
      <xdr:spPr>
        <a:xfrm>
          <a:off x="8699500" y="1808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20861</xdr:rowOff>
    </xdr:from>
    <xdr:to>
      <xdr:col>41</xdr:col>
      <xdr:colOff>101600</xdr:colOff>
      <xdr:row>105</xdr:row>
      <xdr:rowOff>122461</xdr:rowOff>
    </xdr:to>
    <xdr:sp macro="" textlink="">
      <xdr:nvSpPr>
        <xdr:cNvPr id="446" name="フローチャート: 判断 445">
          <a:extLst>
            <a:ext uri="{FF2B5EF4-FFF2-40B4-BE49-F238E27FC236}">
              <a16:creationId xmlns:a16="http://schemas.microsoft.com/office/drawing/2014/main" xmlns="" id="{A5DF7D86-4379-4C00-9EC2-3D7803E39130}"/>
            </a:ext>
          </a:extLst>
        </xdr:cNvPr>
        <xdr:cNvSpPr/>
      </xdr:nvSpPr>
      <xdr:spPr>
        <a:xfrm>
          <a:off x="7810500" y="180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75940</xdr:rowOff>
    </xdr:from>
    <xdr:to>
      <xdr:col>36</xdr:col>
      <xdr:colOff>165100</xdr:colOff>
      <xdr:row>105</xdr:row>
      <xdr:rowOff>6090</xdr:rowOff>
    </xdr:to>
    <xdr:sp macro="" textlink="">
      <xdr:nvSpPr>
        <xdr:cNvPr id="447" name="フローチャート: 判断 446">
          <a:extLst>
            <a:ext uri="{FF2B5EF4-FFF2-40B4-BE49-F238E27FC236}">
              <a16:creationId xmlns:a16="http://schemas.microsoft.com/office/drawing/2014/main" xmlns="" id="{BBE2DD68-8866-4A93-B142-6D968EB7F403}"/>
            </a:ext>
          </a:extLst>
        </xdr:cNvPr>
        <xdr:cNvSpPr/>
      </xdr:nvSpPr>
      <xdr:spPr>
        <a:xfrm>
          <a:off x="6921500" y="1790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xmlns="" id="{4037395D-E625-418B-8D80-860715D3836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xmlns="" id="{2539A417-B893-4299-97AF-77B991DC9C7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xmlns="" id="{F05C282B-458B-40CB-9A89-D11E2C3B511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xmlns="" id="{78A2FC1C-FF4B-405B-A8A8-AAFBBAF6ABD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xmlns="" id="{86F4C380-0940-47D6-8822-97EF4A58FD8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69675</xdr:rowOff>
    </xdr:from>
    <xdr:to>
      <xdr:col>55</xdr:col>
      <xdr:colOff>50800</xdr:colOff>
      <xdr:row>107</xdr:row>
      <xdr:rowOff>171275</xdr:rowOff>
    </xdr:to>
    <xdr:sp macro="" textlink="">
      <xdr:nvSpPr>
        <xdr:cNvPr id="453" name="楕円 452">
          <a:extLst>
            <a:ext uri="{FF2B5EF4-FFF2-40B4-BE49-F238E27FC236}">
              <a16:creationId xmlns:a16="http://schemas.microsoft.com/office/drawing/2014/main" xmlns="" id="{648B7844-4AE5-4510-8B42-45B25469E70B}"/>
            </a:ext>
          </a:extLst>
        </xdr:cNvPr>
        <xdr:cNvSpPr/>
      </xdr:nvSpPr>
      <xdr:spPr>
        <a:xfrm>
          <a:off x="10426700" y="1841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156052</xdr:rowOff>
    </xdr:from>
    <xdr:ext cx="534377" cy="259045"/>
    <xdr:sp macro="" textlink="">
      <xdr:nvSpPr>
        <xdr:cNvPr id="454" name="【港湾・漁港】&#10;一人当たり有形固定資産（償却資産）額該当値テキスト">
          <a:extLst>
            <a:ext uri="{FF2B5EF4-FFF2-40B4-BE49-F238E27FC236}">
              <a16:creationId xmlns:a16="http://schemas.microsoft.com/office/drawing/2014/main" xmlns="" id="{F4C73C08-FA0D-494E-B4A8-B666BD60CE24}"/>
            </a:ext>
          </a:extLst>
        </xdr:cNvPr>
        <xdr:cNvSpPr txBox="1"/>
      </xdr:nvSpPr>
      <xdr:spPr>
        <a:xfrm>
          <a:off x="10515600" y="1832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71779</xdr:rowOff>
    </xdr:from>
    <xdr:to>
      <xdr:col>50</xdr:col>
      <xdr:colOff>165100</xdr:colOff>
      <xdr:row>108</xdr:row>
      <xdr:rowOff>1929</xdr:rowOff>
    </xdr:to>
    <xdr:sp macro="" textlink="">
      <xdr:nvSpPr>
        <xdr:cNvPr id="455" name="楕円 454">
          <a:extLst>
            <a:ext uri="{FF2B5EF4-FFF2-40B4-BE49-F238E27FC236}">
              <a16:creationId xmlns:a16="http://schemas.microsoft.com/office/drawing/2014/main" xmlns="" id="{9C31BC46-E866-4D31-A9E0-B1CE7E3684B9}"/>
            </a:ext>
          </a:extLst>
        </xdr:cNvPr>
        <xdr:cNvSpPr/>
      </xdr:nvSpPr>
      <xdr:spPr>
        <a:xfrm>
          <a:off x="9588500" y="1841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120475</xdr:rowOff>
    </xdr:from>
    <xdr:to>
      <xdr:col>55</xdr:col>
      <xdr:colOff>0</xdr:colOff>
      <xdr:row>107</xdr:row>
      <xdr:rowOff>122579</xdr:rowOff>
    </xdr:to>
    <xdr:cxnSp macro="">
      <xdr:nvCxnSpPr>
        <xdr:cNvPr id="456" name="直線コネクタ 455">
          <a:extLst>
            <a:ext uri="{FF2B5EF4-FFF2-40B4-BE49-F238E27FC236}">
              <a16:creationId xmlns:a16="http://schemas.microsoft.com/office/drawing/2014/main" xmlns="" id="{29C31E19-8FD5-41C9-A715-49166777D338}"/>
            </a:ext>
          </a:extLst>
        </xdr:cNvPr>
        <xdr:cNvCxnSpPr/>
      </xdr:nvCxnSpPr>
      <xdr:spPr>
        <a:xfrm flipV="1">
          <a:off x="9639300" y="18465625"/>
          <a:ext cx="8382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72921</xdr:rowOff>
    </xdr:from>
    <xdr:to>
      <xdr:col>46</xdr:col>
      <xdr:colOff>38100</xdr:colOff>
      <xdr:row>108</xdr:row>
      <xdr:rowOff>3071</xdr:rowOff>
    </xdr:to>
    <xdr:sp macro="" textlink="">
      <xdr:nvSpPr>
        <xdr:cNvPr id="457" name="楕円 456">
          <a:extLst>
            <a:ext uri="{FF2B5EF4-FFF2-40B4-BE49-F238E27FC236}">
              <a16:creationId xmlns:a16="http://schemas.microsoft.com/office/drawing/2014/main" xmlns="" id="{AC69B953-223A-4215-8193-FC075B207DED}"/>
            </a:ext>
          </a:extLst>
        </xdr:cNvPr>
        <xdr:cNvSpPr/>
      </xdr:nvSpPr>
      <xdr:spPr>
        <a:xfrm>
          <a:off x="8699500" y="184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122579</xdr:rowOff>
    </xdr:from>
    <xdr:to>
      <xdr:col>50</xdr:col>
      <xdr:colOff>114300</xdr:colOff>
      <xdr:row>107</xdr:row>
      <xdr:rowOff>123721</xdr:rowOff>
    </xdr:to>
    <xdr:cxnSp macro="">
      <xdr:nvCxnSpPr>
        <xdr:cNvPr id="458" name="直線コネクタ 457">
          <a:extLst>
            <a:ext uri="{FF2B5EF4-FFF2-40B4-BE49-F238E27FC236}">
              <a16:creationId xmlns:a16="http://schemas.microsoft.com/office/drawing/2014/main" xmlns="" id="{5104C735-0F0B-4054-B947-9176B658199A}"/>
            </a:ext>
          </a:extLst>
        </xdr:cNvPr>
        <xdr:cNvCxnSpPr/>
      </xdr:nvCxnSpPr>
      <xdr:spPr>
        <a:xfrm flipV="1">
          <a:off x="8750300" y="18467729"/>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74033</xdr:rowOff>
    </xdr:from>
    <xdr:to>
      <xdr:col>41</xdr:col>
      <xdr:colOff>101600</xdr:colOff>
      <xdr:row>108</xdr:row>
      <xdr:rowOff>4183</xdr:rowOff>
    </xdr:to>
    <xdr:sp macro="" textlink="">
      <xdr:nvSpPr>
        <xdr:cNvPr id="459" name="楕円 458">
          <a:extLst>
            <a:ext uri="{FF2B5EF4-FFF2-40B4-BE49-F238E27FC236}">
              <a16:creationId xmlns:a16="http://schemas.microsoft.com/office/drawing/2014/main" xmlns="" id="{A17E5D58-8280-4F3F-BDC0-D48DC678ED44}"/>
            </a:ext>
          </a:extLst>
        </xdr:cNvPr>
        <xdr:cNvSpPr/>
      </xdr:nvSpPr>
      <xdr:spPr>
        <a:xfrm>
          <a:off x="7810500" y="1841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123721</xdr:rowOff>
    </xdr:from>
    <xdr:to>
      <xdr:col>45</xdr:col>
      <xdr:colOff>177800</xdr:colOff>
      <xdr:row>107</xdr:row>
      <xdr:rowOff>124833</xdr:rowOff>
    </xdr:to>
    <xdr:cxnSp macro="">
      <xdr:nvCxnSpPr>
        <xdr:cNvPr id="460" name="直線コネクタ 459">
          <a:extLst>
            <a:ext uri="{FF2B5EF4-FFF2-40B4-BE49-F238E27FC236}">
              <a16:creationId xmlns:a16="http://schemas.microsoft.com/office/drawing/2014/main" xmlns="" id="{5E5A0DD7-A7F8-49C9-A798-3152FCFCCAC7}"/>
            </a:ext>
          </a:extLst>
        </xdr:cNvPr>
        <xdr:cNvCxnSpPr/>
      </xdr:nvCxnSpPr>
      <xdr:spPr>
        <a:xfrm flipV="1">
          <a:off x="7861300" y="18468871"/>
          <a:ext cx="889000" cy="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66676</xdr:rowOff>
    </xdr:from>
    <xdr:ext cx="534377" cy="259045"/>
    <xdr:sp macro="" textlink="">
      <xdr:nvSpPr>
        <xdr:cNvPr id="461" name="n_1aveValue【港湾・漁港】&#10;一人当たり有形固定資産（償却資産）額">
          <a:extLst>
            <a:ext uri="{FF2B5EF4-FFF2-40B4-BE49-F238E27FC236}">
              <a16:creationId xmlns:a16="http://schemas.microsoft.com/office/drawing/2014/main" xmlns="" id="{2A0E8111-E57D-486C-BFA6-66BA41C0DF55}"/>
            </a:ext>
          </a:extLst>
        </xdr:cNvPr>
        <xdr:cNvSpPr txBox="1"/>
      </xdr:nvSpPr>
      <xdr:spPr>
        <a:xfrm>
          <a:off x="9359411" y="1789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25592</xdr:rowOff>
    </xdr:from>
    <xdr:ext cx="599010" cy="259045"/>
    <xdr:sp macro="" textlink="">
      <xdr:nvSpPr>
        <xdr:cNvPr id="462" name="n_2aveValue【港湾・漁港】&#10;一人当たり有形固定資産（償却資産）額">
          <a:extLst>
            <a:ext uri="{FF2B5EF4-FFF2-40B4-BE49-F238E27FC236}">
              <a16:creationId xmlns:a16="http://schemas.microsoft.com/office/drawing/2014/main" xmlns="" id="{1579C371-81FA-4617-80F4-DBA1861B7F63}"/>
            </a:ext>
          </a:extLst>
        </xdr:cNvPr>
        <xdr:cNvSpPr txBox="1"/>
      </xdr:nvSpPr>
      <xdr:spPr>
        <a:xfrm>
          <a:off x="8450795" y="1785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138988</xdr:rowOff>
    </xdr:from>
    <xdr:ext cx="599010" cy="259045"/>
    <xdr:sp macro="" textlink="">
      <xdr:nvSpPr>
        <xdr:cNvPr id="463" name="n_3aveValue【港湾・漁港】&#10;一人当たり有形固定資産（償却資産）額">
          <a:extLst>
            <a:ext uri="{FF2B5EF4-FFF2-40B4-BE49-F238E27FC236}">
              <a16:creationId xmlns:a16="http://schemas.microsoft.com/office/drawing/2014/main" xmlns="" id="{AD5F64E4-DDAE-47EF-9BA6-09A64EA7F6DA}"/>
            </a:ext>
          </a:extLst>
        </xdr:cNvPr>
        <xdr:cNvSpPr txBox="1"/>
      </xdr:nvSpPr>
      <xdr:spPr>
        <a:xfrm>
          <a:off x="7561795" y="1779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22617</xdr:rowOff>
    </xdr:from>
    <xdr:ext cx="599010" cy="259045"/>
    <xdr:sp macro="" textlink="">
      <xdr:nvSpPr>
        <xdr:cNvPr id="464" name="n_4aveValue【港湾・漁港】&#10;一人当たり有形固定資産（償却資産）額">
          <a:extLst>
            <a:ext uri="{FF2B5EF4-FFF2-40B4-BE49-F238E27FC236}">
              <a16:creationId xmlns:a16="http://schemas.microsoft.com/office/drawing/2014/main" xmlns="" id="{9FCA776B-7CCC-41BF-9DFE-C342E852D28D}"/>
            </a:ext>
          </a:extLst>
        </xdr:cNvPr>
        <xdr:cNvSpPr txBox="1"/>
      </xdr:nvSpPr>
      <xdr:spPr>
        <a:xfrm>
          <a:off x="6672795" y="1768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164506</xdr:rowOff>
    </xdr:from>
    <xdr:ext cx="534377" cy="259045"/>
    <xdr:sp macro="" textlink="">
      <xdr:nvSpPr>
        <xdr:cNvPr id="465" name="n_1mainValue【港湾・漁港】&#10;一人当たり有形固定資産（償却資産）額">
          <a:extLst>
            <a:ext uri="{FF2B5EF4-FFF2-40B4-BE49-F238E27FC236}">
              <a16:creationId xmlns:a16="http://schemas.microsoft.com/office/drawing/2014/main" xmlns="" id="{4CBD0834-A27F-40A0-B976-388B62F65F8E}"/>
            </a:ext>
          </a:extLst>
        </xdr:cNvPr>
        <xdr:cNvSpPr txBox="1"/>
      </xdr:nvSpPr>
      <xdr:spPr>
        <a:xfrm>
          <a:off x="9359411" y="185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165648</xdr:rowOff>
    </xdr:from>
    <xdr:ext cx="534377" cy="259045"/>
    <xdr:sp macro="" textlink="">
      <xdr:nvSpPr>
        <xdr:cNvPr id="466" name="n_2mainValue【港湾・漁港】&#10;一人当たり有形固定資産（償却資産）額">
          <a:extLst>
            <a:ext uri="{FF2B5EF4-FFF2-40B4-BE49-F238E27FC236}">
              <a16:creationId xmlns:a16="http://schemas.microsoft.com/office/drawing/2014/main" xmlns="" id="{676B5BD4-5FF7-4E43-85E9-55492AEB166C}"/>
            </a:ext>
          </a:extLst>
        </xdr:cNvPr>
        <xdr:cNvSpPr txBox="1"/>
      </xdr:nvSpPr>
      <xdr:spPr>
        <a:xfrm>
          <a:off x="8483111" y="1851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166760</xdr:rowOff>
    </xdr:from>
    <xdr:ext cx="534377" cy="259045"/>
    <xdr:sp macro="" textlink="">
      <xdr:nvSpPr>
        <xdr:cNvPr id="467" name="n_3mainValue【港湾・漁港】&#10;一人当たり有形固定資産（償却資産）額">
          <a:extLst>
            <a:ext uri="{FF2B5EF4-FFF2-40B4-BE49-F238E27FC236}">
              <a16:creationId xmlns:a16="http://schemas.microsoft.com/office/drawing/2014/main" xmlns="" id="{B00585B1-98A6-44F0-B5DE-C55AA8AD5983}"/>
            </a:ext>
          </a:extLst>
        </xdr:cNvPr>
        <xdr:cNvSpPr txBox="1"/>
      </xdr:nvSpPr>
      <xdr:spPr>
        <a:xfrm>
          <a:off x="7594111" y="185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a:extLst>
            <a:ext uri="{FF2B5EF4-FFF2-40B4-BE49-F238E27FC236}">
              <a16:creationId xmlns:a16="http://schemas.microsoft.com/office/drawing/2014/main" xmlns="" id="{0EA3A903-A4AF-49C2-8986-1D56251975C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a:extLst>
            <a:ext uri="{FF2B5EF4-FFF2-40B4-BE49-F238E27FC236}">
              <a16:creationId xmlns:a16="http://schemas.microsoft.com/office/drawing/2014/main" xmlns="" id="{AC97ACD1-AE12-418B-A1AA-2D4E84E14D1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a:extLst>
            <a:ext uri="{FF2B5EF4-FFF2-40B4-BE49-F238E27FC236}">
              <a16:creationId xmlns:a16="http://schemas.microsoft.com/office/drawing/2014/main" xmlns="" id="{39DF427B-34FD-4A9F-993F-038A5753DE9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a:extLst>
            <a:ext uri="{FF2B5EF4-FFF2-40B4-BE49-F238E27FC236}">
              <a16:creationId xmlns:a16="http://schemas.microsoft.com/office/drawing/2014/main" xmlns="" id="{2EEACC86-FDE3-4DB3-81BE-4A9F11FD9E2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a:extLst>
            <a:ext uri="{FF2B5EF4-FFF2-40B4-BE49-F238E27FC236}">
              <a16:creationId xmlns:a16="http://schemas.microsoft.com/office/drawing/2014/main" xmlns="" id="{BA8BF8B0-7208-43EA-820D-DDBE7B33468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a:extLst>
            <a:ext uri="{FF2B5EF4-FFF2-40B4-BE49-F238E27FC236}">
              <a16:creationId xmlns:a16="http://schemas.microsoft.com/office/drawing/2014/main" xmlns="" id="{BDABF206-9B3A-46C4-BAC1-09AA36EAFD9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a:extLst>
            <a:ext uri="{FF2B5EF4-FFF2-40B4-BE49-F238E27FC236}">
              <a16:creationId xmlns:a16="http://schemas.microsoft.com/office/drawing/2014/main" xmlns="" id="{90FD3028-0BDF-4A3C-9A3D-2E2C8932991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a:extLst>
            <a:ext uri="{FF2B5EF4-FFF2-40B4-BE49-F238E27FC236}">
              <a16:creationId xmlns:a16="http://schemas.microsoft.com/office/drawing/2014/main" xmlns="" id="{AA196E50-1D85-4AAD-B6C3-13385A123B0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a:extLst>
            <a:ext uri="{FF2B5EF4-FFF2-40B4-BE49-F238E27FC236}">
              <a16:creationId xmlns:a16="http://schemas.microsoft.com/office/drawing/2014/main" xmlns="" id="{ED2C3176-5BAA-466D-81B7-4B07DB08286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a:extLst>
            <a:ext uri="{FF2B5EF4-FFF2-40B4-BE49-F238E27FC236}">
              <a16:creationId xmlns:a16="http://schemas.microsoft.com/office/drawing/2014/main" xmlns="" id="{1F8324CB-EFC6-4212-B1DC-5A1EE24949A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a:extLst>
            <a:ext uri="{FF2B5EF4-FFF2-40B4-BE49-F238E27FC236}">
              <a16:creationId xmlns:a16="http://schemas.microsoft.com/office/drawing/2014/main" xmlns="" id="{3FD4517A-4DFB-4C86-8498-3EE24307197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9" name="直線コネクタ 478">
          <a:extLst>
            <a:ext uri="{FF2B5EF4-FFF2-40B4-BE49-F238E27FC236}">
              <a16:creationId xmlns:a16="http://schemas.microsoft.com/office/drawing/2014/main" xmlns="" id="{A2716C97-8B82-4A05-8F4A-16B4C10A9A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0" name="テキスト ボックス 479">
          <a:extLst>
            <a:ext uri="{FF2B5EF4-FFF2-40B4-BE49-F238E27FC236}">
              <a16:creationId xmlns:a16="http://schemas.microsoft.com/office/drawing/2014/main" xmlns="" id="{7F5A6FCD-EED8-4CE7-8F7C-EFC41FF3145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1" name="直線コネクタ 480">
          <a:extLst>
            <a:ext uri="{FF2B5EF4-FFF2-40B4-BE49-F238E27FC236}">
              <a16:creationId xmlns:a16="http://schemas.microsoft.com/office/drawing/2014/main" xmlns="" id="{50AF50D0-DA51-416B-ADDE-C307B6FA363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2" name="テキスト ボックス 481">
          <a:extLst>
            <a:ext uri="{FF2B5EF4-FFF2-40B4-BE49-F238E27FC236}">
              <a16:creationId xmlns:a16="http://schemas.microsoft.com/office/drawing/2014/main" xmlns="" id="{2BDFED7A-677C-45FD-90E2-687E2536F23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3" name="直線コネクタ 482">
          <a:extLst>
            <a:ext uri="{FF2B5EF4-FFF2-40B4-BE49-F238E27FC236}">
              <a16:creationId xmlns:a16="http://schemas.microsoft.com/office/drawing/2014/main" xmlns="" id="{3E175839-3105-4847-B5A1-EEABD3BB3FD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4" name="テキスト ボックス 483">
          <a:extLst>
            <a:ext uri="{FF2B5EF4-FFF2-40B4-BE49-F238E27FC236}">
              <a16:creationId xmlns:a16="http://schemas.microsoft.com/office/drawing/2014/main" xmlns="" id="{34B12E48-C532-4CED-B2FD-643A1FF3CC2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5" name="直線コネクタ 484">
          <a:extLst>
            <a:ext uri="{FF2B5EF4-FFF2-40B4-BE49-F238E27FC236}">
              <a16:creationId xmlns:a16="http://schemas.microsoft.com/office/drawing/2014/main" xmlns="" id="{90D64602-237F-4097-B29F-D5D4B98FD0D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6" name="テキスト ボックス 485">
          <a:extLst>
            <a:ext uri="{FF2B5EF4-FFF2-40B4-BE49-F238E27FC236}">
              <a16:creationId xmlns:a16="http://schemas.microsoft.com/office/drawing/2014/main" xmlns="" id="{B8A03A4C-D1B3-4D22-9BEE-A2D46A3B6BE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7" name="直線コネクタ 486">
          <a:extLst>
            <a:ext uri="{FF2B5EF4-FFF2-40B4-BE49-F238E27FC236}">
              <a16:creationId xmlns:a16="http://schemas.microsoft.com/office/drawing/2014/main" xmlns="" id="{1EAAEC73-F5C2-4162-8793-185CAF98E49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8" name="テキスト ボックス 487">
          <a:extLst>
            <a:ext uri="{FF2B5EF4-FFF2-40B4-BE49-F238E27FC236}">
              <a16:creationId xmlns:a16="http://schemas.microsoft.com/office/drawing/2014/main" xmlns="" id="{A972945F-D4D3-440C-92D0-4D556474AF4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9" name="直線コネクタ 488">
          <a:extLst>
            <a:ext uri="{FF2B5EF4-FFF2-40B4-BE49-F238E27FC236}">
              <a16:creationId xmlns:a16="http://schemas.microsoft.com/office/drawing/2014/main" xmlns="" id="{DFFAEC5E-4E8A-47B6-8C71-A52E755132C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0" name="テキスト ボックス 489">
          <a:extLst>
            <a:ext uri="{FF2B5EF4-FFF2-40B4-BE49-F238E27FC236}">
              <a16:creationId xmlns:a16="http://schemas.microsoft.com/office/drawing/2014/main" xmlns="" id="{1A812046-B0F7-4328-B12E-7B91690E4B4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1" name="直線コネクタ 490">
          <a:extLst>
            <a:ext uri="{FF2B5EF4-FFF2-40B4-BE49-F238E27FC236}">
              <a16:creationId xmlns:a16="http://schemas.microsoft.com/office/drawing/2014/main" xmlns="" id="{D360AF64-28BD-49E3-9247-57C35C546B7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認定こども園・幼稚園・保育所】&#10;有形固定資産減価償却率グラフ枠">
          <a:extLst>
            <a:ext uri="{FF2B5EF4-FFF2-40B4-BE49-F238E27FC236}">
              <a16:creationId xmlns:a16="http://schemas.microsoft.com/office/drawing/2014/main" xmlns="" id="{A0A45B3A-928A-4346-86A5-FC447072D7C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93" name="直線コネクタ 492">
          <a:extLst>
            <a:ext uri="{FF2B5EF4-FFF2-40B4-BE49-F238E27FC236}">
              <a16:creationId xmlns:a16="http://schemas.microsoft.com/office/drawing/2014/main" xmlns="" id="{F2985859-C61D-4F49-8C84-46A54FDB3F38}"/>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4" name="【認定こども園・幼稚園・保育所】&#10;有形固定資産減価償却率最小値テキスト">
          <a:extLst>
            <a:ext uri="{FF2B5EF4-FFF2-40B4-BE49-F238E27FC236}">
              <a16:creationId xmlns:a16="http://schemas.microsoft.com/office/drawing/2014/main" xmlns="" id="{834AF4CA-ECA6-4FB6-96FF-E04A3153298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5" name="直線コネクタ 494">
          <a:extLst>
            <a:ext uri="{FF2B5EF4-FFF2-40B4-BE49-F238E27FC236}">
              <a16:creationId xmlns:a16="http://schemas.microsoft.com/office/drawing/2014/main" xmlns="" id="{C868AF1F-B203-4234-9758-3E42BAE3182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96" name="【認定こども園・幼稚園・保育所】&#10;有形固定資産減価償却率最大値テキスト">
          <a:extLst>
            <a:ext uri="{FF2B5EF4-FFF2-40B4-BE49-F238E27FC236}">
              <a16:creationId xmlns:a16="http://schemas.microsoft.com/office/drawing/2014/main" xmlns="" id="{AC37877E-F035-42E7-BF98-B711AA120722}"/>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97" name="直線コネクタ 496">
          <a:extLst>
            <a:ext uri="{FF2B5EF4-FFF2-40B4-BE49-F238E27FC236}">
              <a16:creationId xmlns:a16="http://schemas.microsoft.com/office/drawing/2014/main" xmlns="" id="{15505B5F-29F7-413A-86B9-F064CA9D4207}"/>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98" name="【認定こども園・幼稚園・保育所】&#10;有形固定資産減価償却率平均値テキスト">
          <a:extLst>
            <a:ext uri="{FF2B5EF4-FFF2-40B4-BE49-F238E27FC236}">
              <a16:creationId xmlns:a16="http://schemas.microsoft.com/office/drawing/2014/main" xmlns="" id="{3E965204-FA86-41B6-9C47-D6504152E172}"/>
            </a:ext>
          </a:extLst>
        </xdr:cNvPr>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99" name="フローチャート: 判断 498">
          <a:extLst>
            <a:ext uri="{FF2B5EF4-FFF2-40B4-BE49-F238E27FC236}">
              <a16:creationId xmlns:a16="http://schemas.microsoft.com/office/drawing/2014/main" xmlns="" id="{F4930892-6051-4D3A-B05C-1CE09B9CEAEB}"/>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500" name="フローチャート: 判断 499">
          <a:extLst>
            <a:ext uri="{FF2B5EF4-FFF2-40B4-BE49-F238E27FC236}">
              <a16:creationId xmlns:a16="http://schemas.microsoft.com/office/drawing/2014/main" xmlns="" id="{745F585C-0F8A-4491-B385-BA26E603EB94}"/>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501" name="フローチャート: 判断 500">
          <a:extLst>
            <a:ext uri="{FF2B5EF4-FFF2-40B4-BE49-F238E27FC236}">
              <a16:creationId xmlns:a16="http://schemas.microsoft.com/office/drawing/2014/main" xmlns="" id="{9B40221C-79E0-4F15-91B2-D8AADF98BCE9}"/>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502" name="フローチャート: 判断 501">
          <a:extLst>
            <a:ext uri="{FF2B5EF4-FFF2-40B4-BE49-F238E27FC236}">
              <a16:creationId xmlns:a16="http://schemas.microsoft.com/office/drawing/2014/main" xmlns="" id="{02A18700-43B2-44BE-81EA-96E0F2BA6DE7}"/>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03" name="フローチャート: 判断 502">
          <a:extLst>
            <a:ext uri="{FF2B5EF4-FFF2-40B4-BE49-F238E27FC236}">
              <a16:creationId xmlns:a16="http://schemas.microsoft.com/office/drawing/2014/main" xmlns="" id="{24033B01-5AFA-46C7-A357-B8D9FFB4D161}"/>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xmlns="" id="{5DCE6159-28EA-4291-A434-C0BC094A4DD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xmlns="" id="{05635373-2ED3-4AB0-823F-77F8EEE1011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xmlns="" id="{D236C2CD-335F-4D1D-90F0-F5E3BFD7A85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xmlns="" id="{85D74066-10DA-476B-80CB-8F70F79CB2E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xmlns="" id="{CCA32954-6391-416E-A616-37E7C540594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509" name="楕円 508">
          <a:extLst>
            <a:ext uri="{FF2B5EF4-FFF2-40B4-BE49-F238E27FC236}">
              <a16:creationId xmlns:a16="http://schemas.microsoft.com/office/drawing/2014/main" xmlns="" id="{6B8E5646-3CA1-46C3-A7FD-3BCD66D7AD85}"/>
            </a:ext>
          </a:extLst>
        </xdr:cNvPr>
        <xdr:cNvSpPr/>
      </xdr:nvSpPr>
      <xdr:spPr>
        <a:xfrm>
          <a:off x="162687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58074</xdr:rowOff>
    </xdr:from>
    <xdr:ext cx="405111" cy="259045"/>
    <xdr:sp macro="" textlink="">
      <xdr:nvSpPr>
        <xdr:cNvPr id="510" name="【認定こども園・幼稚園・保育所】&#10;有形固定資産減価償却率該当値テキスト">
          <a:extLst>
            <a:ext uri="{FF2B5EF4-FFF2-40B4-BE49-F238E27FC236}">
              <a16:creationId xmlns:a16="http://schemas.microsoft.com/office/drawing/2014/main" xmlns="" id="{89A789B4-7E8F-488C-9108-C59402A5E5F8}"/>
            </a:ext>
          </a:extLst>
        </xdr:cNvPr>
        <xdr:cNvSpPr txBox="1"/>
      </xdr:nvSpPr>
      <xdr:spPr>
        <a:xfrm>
          <a:off x="16357600" y="605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74385</xdr:rowOff>
    </xdr:from>
    <xdr:to>
      <xdr:col>81</xdr:col>
      <xdr:colOff>101600</xdr:colOff>
      <xdr:row>39</xdr:row>
      <xdr:rowOff>4535</xdr:rowOff>
    </xdr:to>
    <xdr:sp macro="" textlink="">
      <xdr:nvSpPr>
        <xdr:cNvPr id="511" name="楕円 510">
          <a:extLst>
            <a:ext uri="{FF2B5EF4-FFF2-40B4-BE49-F238E27FC236}">
              <a16:creationId xmlns:a16="http://schemas.microsoft.com/office/drawing/2014/main" xmlns="" id="{ABE39E03-5EBE-4FCD-9D77-8E364D4716E1}"/>
            </a:ext>
          </a:extLst>
        </xdr:cNvPr>
        <xdr:cNvSpPr/>
      </xdr:nvSpPr>
      <xdr:spPr>
        <a:xfrm>
          <a:off x="15430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85997</xdr:rowOff>
    </xdr:from>
    <xdr:to>
      <xdr:col>85</xdr:col>
      <xdr:colOff>127000</xdr:colOff>
      <xdr:row>38</xdr:row>
      <xdr:rowOff>125185</xdr:rowOff>
    </xdr:to>
    <xdr:cxnSp macro="">
      <xdr:nvCxnSpPr>
        <xdr:cNvPr id="512" name="直線コネクタ 511">
          <a:extLst>
            <a:ext uri="{FF2B5EF4-FFF2-40B4-BE49-F238E27FC236}">
              <a16:creationId xmlns:a16="http://schemas.microsoft.com/office/drawing/2014/main" xmlns="" id="{CEBABDF0-D27D-4FD9-A8A7-53520EA2CB6D}"/>
            </a:ext>
          </a:extLst>
        </xdr:cNvPr>
        <xdr:cNvCxnSpPr/>
      </xdr:nvCxnSpPr>
      <xdr:spPr>
        <a:xfrm flipV="1">
          <a:off x="15481300" y="6258197"/>
          <a:ext cx="838200" cy="38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56424</xdr:rowOff>
    </xdr:from>
    <xdr:to>
      <xdr:col>76</xdr:col>
      <xdr:colOff>165100</xdr:colOff>
      <xdr:row>38</xdr:row>
      <xdr:rowOff>158024</xdr:rowOff>
    </xdr:to>
    <xdr:sp macro="" textlink="">
      <xdr:nvSpPr>
        <xdr:cNvPr id="513" name="楕円 512">
          <a:extLst>
            <a:ext uri="{FF2B5EF4-FFF2-40B4-BE49-F238E27FC236}">
              <a16:creationId xmlns:a16="http://schemas.microsoft.com/office/drawing/2014/main" xmlns="" id="{D925517C-9413-4821-B51E-C33CADBBDA22}"/>
            </a:ext>
          </a:extLst>
        </xdr:cNvPr>
        <xdr:cNvSpPr/>
      </xdr:nvSpPr>
      <xdr:spPr>
        <a:xfrm>
          <a:off x="14541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107224</xdr:rowOff>
    </xdr:from>
    <xdr:to>
      <xdr:col>81</xdr:col>
      <xdr:colOff>50800</xdr:colOff>
      <xdr:row>38</xdr:row>
      <xdr:rowOff>125185</xdr:rowOff>
    </xdr:to>
    <xdr:cxnSp macro="">
      <xdr:nvCxnSpPr>
        <xdr:cNvPr id="514" name="直線コネクタ 513">
          <a:extLst>
            <a:ext uri="{FF2B5EF4-FFF2-40B4-BE49-F238E27FC236}">
              <a16:creationId xmlns:a16="http://schemas.microsoft.com/office/drawing/2014/main" xmlns="" id="{0F70A25D-B1FB-4D1D-AEF8-A0DAA82D0463}"/>
            </a:ext>
          </a:extLst>
        </xdr:cNvPr>
        <xdr:cNvCxnSpPr/>
      </xdr:nvCxnSpPr>
      <xdr:spPr>
        <a:xfrm>
          <a:off x="14592300" y="6622324"/>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28666</xdr:rowOff>
    </xdr:from>
    <xdr:to>
      <xdr:col>72</xdr:col>
      <xdr:colOff>38100</xdr:colOff>
      <xdr:row>41</xdr:row>
      <xdr:rowOff>130266</xdr:rowOff>
    </xdr:to>
    <xdr:sp macro="" textlink="">
      <xdr:nvSpPr>
        <xdr:cNvPr id="515" name="楕円 514">
          <a:extLst>
            <a:ext uri="{FF2B5EF4-FFF2-40B4-BE49-F238E27FC236}">
              <a16:creationId xmlns:a16="http://schemas.microsoft.com/office/drawing/2014/main" xmlns="" id="{E73BD252-A8AD-4F4F-920F-EFCE10AE24EA}"/>
            </a:ext>
          </a:extLst>
        </xdr:cNvPr>
        <xdr:cNvSpPr/>
      </xdr:nvSpPr>
      <xdr:spPr>
        <a:xfrm>
          <a:off x="13652500" y="70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107224</xdr:rowOff>
    </xdr:from>
    <xdr:to>
      <xdr:col>76</xdr:col>
      <xdr:colOff>114300</xdr:colOff>
      <xdr:row>41</xdr:row>
      <xdr:rowOff>79466</xdr:rowOff>
    </xdr:to>
    <xdr:cxnSp macro="">
      <xdr:nvCxnSpPr>
        <xdr:cNvPr id="516" name="直線コネクタ 515">
          <a:extLst>
            <a:ext uri="{FF2B5EF4-FFF2-40B4-BE49-F238E27FC236}">
              <a16:creationId xmlns:a16="http://schemas.microsoft.com/office/drawing/2014/main" xmlns="" id="{F012050F-7BB3-4420-9E71-E69419BA3760}"/>
            </a:ext>
          </a:extLst>
        </xdr:cNvPr>
        <xdr:cNvCxnSpPr/>
      </xdr:nvCxnSpPr>
      <xdr:spPr>
        <a:xfrm flipV="1">
          <a:off x="13703300" y="6622324"/>
          <a:ext cx="889000" cy="48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517" name="n_1aveValue【認定こども園・幼稚園・保育所】&#10;有形固定資産減価償却率">
          <a:extLst>
            <a:ext uri="{FF2B5EF4-FFF2-40B4-BE49-F238E27FC236}">
              <a16:creationId xmlns:a16="http://schemas.microsoft.com/office/drawing/2014/main" xmlns="" id="{03ECC5C4-A7B8-4F95-A0F2-20B1CE3876E8}"/>
            </a:ext>
          </a:extLst>
        </xdr:cNvPr>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518" name="n_2aveValue【認定こども園・幼稚園・保育所】&#10;有形固定資産減価償却率">
          <a:extLst>
            <a:ext uri="{FF2B5EF4-FFF2-40B4-BE49-F238E27FC236}">
              <a16:creationId xmlns:a16="http://schemas.microsoft.com/office/drawing/2014/main" xmlns="" id="{E6978598-E7BB-42CD-8F36-91706B44AB17}"/>
            </a:ext>
          </a:extLst>
        </xdr:cNvPr>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519" name="n_3aveValue【認定こども園・幼稚園・保育所】&#10;有形固定資産減価償却率">
          <a:extLst>
            <a:ext uri="{FF2B5EF4-FFF2-40B4-BE49-F238E27FC236}">
              <a16:creationId xmlns:a16="http://schemas.microsoft.com/office/drawing/2014/main" xmlns="" id="{A62514D0-3F50-4C92-A7C0-C0B6C1719D66}"/>
            </a:ext>
          </a:extLst>
        </xdr:cNvPr>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520" name="n_4aveValue【認定こども園・幼稚園・保育所】&#10;有形固定資産減価償却率">
          <a:extLst>
            <a:ext uri="{FF2B5EF4-FFF2-40B4-BE49-F238E27FC236}">
              <a16:creationId xmlns:a16="http://schemas.microsoft.com/office/drawing/2014/main" xmlns="" id="{F55653CD-529E-4D78-8174-6FADD1A9D207}"/>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167112</xdr:rowOff>
    </xdr:from>
    <xdr:ext cx="405111" cy="259045"/>
    <xdr:sp macro="" textlink="">
      <xdr:nvSpPr>
        <xdr:cNvPr id="521" name="n_1mainValue【認定こども園・幼稚園・保育所】&#10;有形固定資産減価償却率">
          <a:extLst>
            <a:ext uri="{FF2B5EF4-FFF2-40B4-BE49-F238E27FC236}">
              <a16:creationId xmlns:a16="http://schemas.microsoft.com/office/drawing/2014/main" xmlns="" id="{4D946CE2-7B53-44C1-AA27-8F06E5CEB10E}"/>
            </a:ext>
          </a:extLst>
        </xdr:cNvPr>
        <xdr:cNvSpPr txBox="1"/>
      </xdr:nvSpPr>
      <xdr:spPr>
        <a:xfrm>
          <a:off x="15266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macro="" textlink="">
      <xdr:nvSpPr>
        <xdr:cNvPr id="522" name="n_2mainValue【認定こども園・幼稚園・保育所】&#10;有形固定資産減価償却率">
          <a:extLst>
            <a:ext uri="{FF2B5EF4-FFF2-40B4-BE49-F238E27FC236}">
              <a16:creationId xmlns:a16="http://schemas.microsoft.com/office/drawing/2014/main" xmlns="" id="{E2369658-4649-4884-9727-1BB6EA2EDAA9}"/>
            </a:ext>
          </a:extLst>
        </xdr:cNvPr>
        <xdr:cNvSpPr txBox="1"/>
      </xdr:nvSpPr>
      <xdr:spPr>
        <a:xfrm>
          <a:off x="14389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121393</xdr:rowOff>
    </xdr:from>
    <xdr:ext cx="405111" cy="259045"/>
    <xdr:sp macro="" textlink="">
      <xdr:nvSpPr>
        <xdr:cNvPr id="523" name="n_3mainValue【認定こども園・幼稚園・保育所】&#10;有形固定資産減価償却率">
          <a:extLst>
            <a:ext uri="{FF2B5EF4-FFF2-40B4-BE49-F238E27FC236}">
              <a16:creationId xmlns:a16="http://schemas.microsoft.com/office/drawing/2014/main" xmlns="" id="{7FB7C790-788C-422B-A350-3A0A9D98606A}"/>
            </a:ext>
          </a:extLst>
        </xdr:cNvPr>
        <xdr:cNvSpPr txBox="1"/>
      </xdr:nvSpPr>
      <xdr:spPr>
        <a:xfrm>
          <a:off x="13500744" y="715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a:extLst>
            <a:ext uri="{FF2B5EF4-FFF2-40B4-BE49-F238E27FC236}">
              <a16:creationId xmlns:a16="http://schemas.microsoft.com/office/drawing/2014/main" xmlns="" id="{4DACE94D-6ECF-4C4E-AA1E-29D48CCE948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a:extLst>
            <a:ext uri="{FF2B5EF4-FFF2-40B4-BE49-F238E27FC236}">
              <a16:creationId xmlns:a16="http://schemas.microsoft.com/office/drawing/2014/main" xmlns="" id="{348780BC-126E-4654-872D-CBAB71B8FB8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a:extLst>
            <a:ext uri="{FF2B5EF4-FFF2-40B4-BE49-F238E27FC236}">
              <a16:creationId xmlns:a16="http://schemas.microsoft.com/office/drawing/2014/main" xmlns="" id="{0A9BEC0C-9085-4193-8C98-82F16582016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a:extLst>
            <a:ext uri="{FF2B5EF4-FFF2-40B4-BE49-F238E27FC236}">
              <a16:creationId xmlns:a16="http://schemas.microsoft.com/office/drawing/2014/main" xmlns="" id="{5EB04B3E-FE91-409D-AA0F-B5277DFE60B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a:extLst>
            <a:ext uri="{FF2B5EF4-FFF2-40B4-BE49-F238E27FC236}">
              <a16:creationId xmlns:a16="http://schemas.microsoft.com/office/drawing/2014/main" xmlns="" id="{CE8912F7-7486-4DA6-86B6-B94AC26E283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a:extLst>
            <a:ext uri="{FF2B5EF4-FFF2-40B4-BE49-F238E27FC236}">
              <a16:creationId xmlns:a16="http://schemas.microsoft.com/office/drawing/2014/main" xmlns="" id="{DAD043F2-64C5-4A49-A215-B09AD0F5FF2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a:extLst>
            <a:ext uri="{FF2B5EF4-FFF2-40B4-BE49-F238E27FC236}">
              <a16:creationId xmlns:a16="http://schemas.microsoft.com/office/drawing/2014/main" xmlns="" id="{E2EA3262-2890-4106-A438-79A64D5E933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a:extLst>
            <a:ext uri="{FF2B5EF4-FFF2-40B4-BE49-F238E27FC236}">
              <a16:creationId xmlns:a16="http://schemas.microsoft.com/office/drawing/2014/main" xmlns="" id="{4F4EF477-FBC8-47BB-A6AE-8227BE1E2B3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a:extLst>
            <a:ext uri="{FF2B5EF4-FFF2-40B4-BE49-F238E27FC236}">
              <a16:creationId xmlns:a16="http://schemas.microsoft.com/office/drawing/2014/main" xmlns="" id="{38802DE0-6133-4AE4-B47A-561989E7247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a:extLst>
            <a:ext uri="{FF2B5EF4-FFF2-40B4-BE49-F238E27FC236}">
              <a16:creationId xmlns:a16="http://schemas.microsoft.com/office/drawing/2014/main" xmlns="" id="{43C7E86E-4A12-4901-9FFA-9F8A8661970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4" name="直線コネクタ 533">
          <a:extLst>
            <a:ext uri="{FF2B5EF4-FFF2-40B4-BE49-F238E27FC236}">
              <a16:creationId xmlns:a16="http://schemas.microsoft.com/office/drawing/2014/main" xmlns="" id="{2EC8E46C-3C29-4764-B404-BA864B8FE42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5" name="テキスト ボックス 534">
          <a:extLst>
            <a:ext uri="{FF2B5EF4-FFF2-40B4-BE49-F238E27FC236}">
              <a16:creationId xmlns:a16="http://schemas.microsoft.com/office/drawing/2014/main" xmlns="" id="{26ABD5BE-C1FD-46BA-80DE-154DCAAAAEF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6" name="直線コネクタ 535">
          <a:extLst>
            <a:ext uri="{FF2B5EF4-FFF2-40B4-BE49-F238E27FC236}">
              <a16:creationId xmlns:a16="http://schemas.microsoft.com/office/drawing/2014/main" xmlns="" id="{99FE706F-5508-42D9-ACEB-67F165CD2F9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7" name="テキスト ボックス 536">
          <a:extLst>
            <a:ext uri="{FF2B5EF4-FFF2-40B4-BE49-F238E27FC236}">
              <a16:creationId xmlns:a16="http://schemas.microsoft.com/office/drawing/2014/main" xmlns="" id="{98D27B14-6CBF-46EF-8E74-5A4E060A380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8" name="直線コネクタ 537">
          <a:extLst>
            <a:ext uri="{FF2B5EF4-FFF2-40B4-BE49-F238E27FC236}">
              <a16:creationId xmlns:a16="http://schemas.microsoft.com/office/drawing/2014/main" xmlns="" id="{D07D64DE-9E21-43A3-8CA9-4709BB48310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9" name="テキスト ボックス 538">
          <a:extLst>
            <a:ext uri="{FF2B5EF4-FFF2-40B4-BE49-F238E27FC236}">
              <a16:creationId xmlns:a16="http://schemas.microsoft.com/office/drawing/2014/main" xmlns="" id="{0E65A67C-A89B-4A45-935D-41798677BDD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0" name="直線コネクタ 539">
          <a:extLst>
            <a:ext uri="{FF2B5EF4-FFF2-40B4-BE49-F238E27FC236}">
              <a16:creationId xmlns:a16="http://schemas.microsoft.com/office/drawing/2014/main" xmlns="" id="{039E0D48-87F6-426F-BC50-894F8DE09D5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1" name="テキスト ボックス 540">
          <a:extLst>
            <a:ext uri="{FF2B5EF4-FFF2-40B4-BE49-F238E27FC236}">
              <a16:creationId xmlns:a16="http://schemas.microsoft.com/office/drawing/2014/main" xmlns="" id="{3700E136-6FD7-4B7F-BDA4-A8331BF157D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2" name="直線コネクタ 541">
          <a:extLst>
            <a:ext uri="{FF2B5EF4-FFF2-40B4-BE49-F238E27FC236}">
              <a16:creationId xmlns:a16="http://schemas.microsoft.com/office/drawing/2014/main" xmlns="" id="{11894381-48D4-474F-B007-D9E24C17875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3" name="テキスト ボックス 542">
          <a:extLst>
            <a:ext uri="{FF2B5EF4-FFF2-40B4-BE49-F238E27FC236}">
              <a16:creationId xmlns:a16="http://schemas.microsoft.com/office/drawing/2014/main" xmlns="" id="{1F67FB72-A132-4BB7-B8B9-F36D46F3D62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4" name="【認定こども園・幼稚園・保育所】&#10;一人当たり面積グラフ枠">
          <a:extLst>
            <a:ext uri="{FF2B5EF4-FFF2-40B4-BE49-F238E27FC236}">
              <a16:creationId xmlns:a16="http://schemas.microsoft.com/office/drawing/2014/main" xmlns="" id="{F7741DBC-4B7A-473F-A717-0DDB2BC1FFF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545" name="直線コネクタ 544">
          <a:extLst>
            <a:ext uri="{FF2B5EF4-FFF2-40B4-BE49-F238E27FC236}">
              <a16:creationId xmlns:a16="http://schemas.microsoft.com/office/drawing/2014/main" xmlns="" id="{498E9F53-7DAD-4C74-94C2-8BC5C1F63EE7}"/>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46" name="【認定こども園・幼稚園・保育所】&#10;一人当たり面積最小値テキスト">
          <a:extLst>
            <a:ext uri="{FF2B5EF4-FFF2-40B4-BE49-F238E27FC236}">
              <a16:creationId xmlns:a16="http://schemas.microsoft.com/office/drawing/2014/main" xmlns="" id="{998A6F4C-C526-42EC-8569-AF6496E4DA25}"/>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47" name="直線コネクタ 546">
          <a:extLst>
            <a:ext uri="{FF2B5EF4-FFF2-40B4-BE49-F238E27FC236}">
              <a16:creationId xmlns:a16="http://schemas.microsoft.com/office/drawing/2014/main" xmlns="" id="{A53F8231-6B97-4C6B-884C-F21ABF2B81CE}"/>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548" name="【認定こども園・幼稚園・保育所】&#10;一人当たり面積最大値テキスト">
          <a:extLst>
            <a:ext uri="{FF2B5EF4-FFF2-40B4-BE49-F238E27FC236}">
              <a16:creationId xmlns:a16="http://schemas.microsoft.com/office/drawing/2014/main" xmlns="" id="{BD7B2C04-2F51-48E3-9BCC-40B8E4333D1C}"/>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549" name="直線コネクタ 548">
          <a:extLst>
            <a:ext uri="{FF2B5EF4-FFF2-40B4-BE49-F238E27FC236}">
              <a16:creationId xmlns:a16="http://schemas.microsoft.com/office/drawing/2014/main" xmlns="" id="{4E10EBC8-D22F-4A97-990C-90156DA6B780}"/>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550" name="【認定こども園・幼稚園・保育所】&#10;一人当たり面積平均値テキスト">
          <a:extLst>
            <a:ext uri="{FF2B5EF4-FFF2-40B4-BE49-F238E27FC236}">
              <a16:creationId xmlns:a16="http://schemas.microsoft.com/office/drawing/2014/main" xmlns="" id="{F99D59B1-9AF2-4F17-A87E-BB7E6AD7F26D}"/>
            </a:ext>
          </a:extLst>
        </xdr:cNvPr>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551" name="フローチャート: 判断 550">
          <a:extLst>
            <a:ext uri="{FF2B5EF4-FFF2-40B4-BE49-F238E27FC236}">
              <a16:creationId xmlns:a16="http://schemas.microsoft.com/office/drawing/2014/main" xmlns="" id="{6839E7B5-DC5F-4BD3-8FBD-2AEE8F867BA3}"/>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552" name="フローチャート: 判断 551">
          <a:extLst>
            <a:ext uri="{FF2B5EF4-FFF2-40B4-BE49-F238E27FC236}">
              <a16:creationId xmlns:a16="http://schemas.microsoft.com/office/drawing/2014/main" xmlns="" id="{2B956469-11CC-41F4-B690-227DD69F0E6A}"/>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553" name="フローチャート: 判断 552">
          <a:extLst>
            <a:ext uri="{FF2B5EF4-FFF2-40B4-BE49-F238E27FC236}">
              <a16:creationId xmlns:a16="http://schemas.microsoft.com/office/drawing/2014/main" xmlns="" id="{3808C915-2DE3-48A0-9F00-39520E6B08A2}"/>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554" name="フローチャート: 判断 553">
          <a:extLst>
            <a:ext uri="{FF2B5EF4-FFF2-40B4-BE49-F238E27FC236}">
              <a16:creationId xmlns:a16="http://schemas.microsoft.com/office/drawing/2014/main" xmlns="" id="{0286BE91-5B61-4319-895E-D04B46804DF9}"/>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555" name="フローチャート: 判断 554">
          <a:extLst>
            <a:ext uri="{FF2B5EF4-FFF2-40B4-BE49-F238E27FC236}">
              <a16:creationId xmlns:a16="http://schemas.microsoft.com/office/drawing/2014/main" xmlns="" id="{9FBCE496-4C87-40C0-AB86-77FB29B073F5}"/>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xmlns="" id="{46CA0CE2-4DDD-4BA4-95C5-159ABC5034A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xmlns="" id="{78F057CE-8A13-4EDD-9151-C0F7622E8E0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xmlns="" id="{501D35A3-8FA3-40E3-AE5F-7389BED76FC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xmlns="" id="{67E22371-F5DC-405B-8497-5B2E3C9AA4B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xmlns="" id="{A6FCB482-91CC-4C27-82EC-02394217015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61976</xdr:rowOff>
    </xdr:from>
    <xdr:to>
      <xdr:col>116</xdr:col>
      <xdr:colOff>114300</xdr:colOff>
      <xdr:row>39</xdr:row>
      <xdr:rowOff>163576</xdr:rowOff>
    </xdr:to>
    <xdr:sp macro="" textlink="">
      <xdr:nvSpPr>
        <xdr:cNvPr id="561" name="楕円 560">
          <a:extLst>
            <a:ext uri="{FF2B5EF4-FFF2-40B4-BE49-F238E27FC236}">
              <a16:creationId xmlns:a16="http://schemas.microsoft.com/office/drawing/2014/main" xmlns="" id="{BFF613FF-D2A4-40CE-BD36-9DC6C706BC6F}"/>
            </a:ext>
          </a:extLst>
        </xdr:cNvPr>
        <xdr:cNvSpPr/>
      </xdr:nvSpPr>
      <xdr:spPr>
        <a:xfrm>
          <a:off x="2211070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84853</xdr:rowOff>
    </xdr:from>
    <xdr:ext cx="469744" cy="259045"/>
    <xdr:sp macro="" textlink="">
      <xdr:nvSpPr>
        <xdr:cNvPr id="562" name="【認定こども園・幼稚園・保育所】&#10;一人当たり面積該当値テキスト">
          <a:extLst>
            <a:ext uri="{FF2B5EF4-FFF2-40B4-BE49-F238E27FC236}">
              <a16:creationId xmlns:a16="http://schemas.microsoft.com/office/drawing/2014/main" xmlns="" id="{1F3C85A8-C47A-49CF-8FBC-A0ED62B8FC6C}"/>
            </a:ext>
          </a:extLst>
        </xdr:cNvPr>
        <xdr:cNvSpPr txBox="1"/>
      </xdr:nvSpPr>
      <xdr:spPr>
        <a:xfrm>
          <a:off x="22199600" y="659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68834</xdr:rowOff>
    </xdr:from>
    <xdr:to>
      <xdr:col>112</xdr:col>
      <xdr:colOff>38100</xdr:colOff>
      <xdr:row>39</xdr:row>
      <xdr:rowOff>170434</xdr:rowOff>
    </xdr:to>
    <xdr:sp macro="" textlink="">
      <xdr:nvSpPr>
        <xdr:cNvPr id="563" name="楕円 562">
          <a:extLst>
            <a:ext uri="{FF2B5EF4-FFF2-40B4-BE49-F238E27FC236}">
              <a16:creationId xmlns:a16="http://schemas.microsoft.com/office/drawing/2014/main" xmlns="" id="{F57564D5-29C1-46CB-A7CA-CAF9354F568C}"/>
            </a:ext>
          </a:extLst>
        </xdr:cNvPr>
        <xdr:cNvSpPr/>
      </xdr:nvSpPr>
      <xdr:spPr>
        <a:xfrm>
          <a:off x="21272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112776</xdr:rowOff>
    </xdr:from>
    <xdr:to>
      <xdr:col>116</xdr:col>
      <xdr:colOff>63500</xdr:colOff>
      <xdr:row>39</xdr:row>
      <xdr:rowOff>119634</xdr:rowOff>
    </xdr:to>
    <xdr:cxnSp macro="">
      <xdr:nvCxnSpPr>
        <xdr:cNvPr id="564" name="直線コネクタ 563">
          <a:extLst>
            <a:ext uri="{FF2B5EF4-FFF2-40B4-BE49-F238E27FC236}">
              <a16:creationId xmlns:a16="http://schemas.microsoft.com/office/drawing/2014/main" xmlns="" id="{A4563615-13D7-4B3B-9448-918010B7D1AA}"/>
            </a:ext>
          </a:extLst>
        </xdr:cNvPr>
        <xdr:cNvCxnSpPr/>
      </xdr:nvCxnSpPr>
      <xdr:spPr>
        <a:xfrm flipV="1">
          <a:off x="21323300" y="679932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71120</xdr:rowOff>
    </xdr:from>
    <xdr:to>
      <xdr:col>107</xdr:col>
      <xdr:colOff>101600</xdr:colOff>
      <xdr:row>40</xdr:row>
      <xdr:rowOff>1270</xdr:rowOff>
    </xdr:to>
    <xdr:sp macro="" textlink="">
      <xdr:nvSpPr>
        <xdr:cNvPr id="565" name="楕円 564">
          <a:extLst>
            <a:ext uri="{FF2B5EF4-FFF2-40B4-BE49-F238E27FC236}">
              <a16:creationId xmlns:a16="http://schemas.microsoft.com/office/drawing/2014/main" xmlns="" id="{9B3845A2-DA60-4671-9DC0-C7F4C0B51875}"/>
            </a:ext>
          </a:extLst>
        </xdr:cNvPr>
        <xdr:cNvSpPr/>
      </xdr:nvSpPr>
      <xdr:spPr>
        <a:xfrm>
          <a:off x="20383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119634</xdr:rowOff>
    </xdr:from>
    <xdr:to>
      <xdr:col>111</xdr:col>
      <xdr:colOff>177800</xdr:colOff>
      <xdr:row>39</xdr:row>
      <xdr:rowOff>121920</xdr:rowOff>
    </xdr:to>
    <xdr:cxnSp macro="">
      <xdr:nvCxnSpPr>
        <xdr:cNvPr id="566" name="直線コネクタ 565">
          <a:extLst>
            <a:ext uri="{FF2B5EF4-FFF2-40B4-BE49-F238E27FC236}">
              <a16:creationId xmlns:a16="http://schemas.microsoft.com/office/drawing/2014/main" xmlns="" id="{D19C12A9-1F98-49EA-BF5F-6E19AFCC0984}"/>
            </a:ext>
          </a:extLst>
        </xdr:cNvPr>
        <xdr:cNvCxnSpPr/>
      </xdr:nvCxnSpPr>
      <xdr:spPr>
        <a:xfrm flipV="1">
          <a:off x="20434300" y="68061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75692</xdr:rowOff>
    </xdr:from>
    <xdr:to>
      <xdr:col>102</xdr:col>
      <xdr:colOff>165100</xdr:colOff>
      <xdr:row>40</xdr:row>
      <xdr:rowOff>5842</xdr:rowOff>
    </xdr:to>
    <xdr:sp macro="" textlink="">
      <xdr:nvSpPr>
        <xdr:cNvPr id="567" name="楕円 566">
          <a:extLst>
            <a:ext uri="{FF2B5EF4-FFF2-40B4-BE49-F238E27FC236}">
              <a16:creationId xmlns:a16="http://schemas.microsoft.com/office/drawing/2014/main" xmlns="" id="{4C6A487C-6E09-42D9-9D3A-D5B2577B5B20}"/>
            </a:ext>
          </a:extLst>
        </xdr:cNvPr>
        <xdr:cNvSpPr/>
      </xdr:nvSpPr>
      <xdr:spPr>
        <a:xfrm>
          <a:off x="19494500" y="67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121920</xdr:rowOff>
    </xdr:from>
    <xdr:to>
      <xdr:col>107</xdr:col>
      <xdr:colOff>50800</xdr:colOff>
      <xdr:row>39</xdr:row>
      <xdr:rowOff>126492</xdr:rowOff>
    </xdr:to>
    <xdr:cxnSp macro="">
      <xdr:nvCxnSpPr>
        <xdr:cNvPr id="568" name="直線コネクタ 567">
          <a:extLst>
            <a:ext uri="{FF2B5EF4-FFF2-40B4-BE49-F238E27FC236}">
              <a16:creationId xmlns:a16="http://schemas.microsoft.com/office/drawing/2014/main" xmlns="" id="{ED76AD8F-EA73-4C9F-A2A7-E59EDB4401C5}"/>
            </a:ext>
          </a:extLst>
        </xdr:cNvPr>
        <xdr:cNvCxnSpPr/>
      </xdr:nvCxnSpPr>
      <xdr:spPr>
        <a:xfrm flipV="1">
          <a:off x="19545300" y="68084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569" name="n_1aveValue【認定こども園・幼稚園・保育所】&#10;一人当たり面積">
          <a:extLst>
            <a:ext uri="{FF2B5EF4-FFF2-40B4-BE49-F238E27FC236}">
              <a16:creationId xmlns:a16="http://schemas.microsoft.com/office/drawing/2014/main" xmlns="" id="{3253499F-AD52-4465-92EB-D0855ED3B15A}"/>
            </a:ext>
          </a:extLst>
        </xdr:cNvPr>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570" name="n_2aveValue【認定こども園・幼稚園・保育所】&#10;一人当たり面積">
          <a:extLst>
            <a:ext uri="{FF2B5EF4-FFF2-40B4-BE49-F238E27FC236}">
              <a16:creationId xmlns:a16="http://schemas.microsoft.com/office/drawing/2014/main" xmlns="" id="{968F39FD-9F37-4789-8852-9971F7E3D87C}"/>
            </a:ext>
          </a:extLst>
        </xdr:cNvPr>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571" name="n_3aveValue【認定こども園・幼稚園・保育所】&#10;一人当たり面積">
          <a:extLst>
            <a:ext uri="{FF2B5EF4-FFF2-40B4-BE49-F238E27FC236}">
              <a16:creationId xmlns:a16="http://schemas.microsoft.com/office/drawing/2014/main" xmlns="" id="{343A864B-5AD1-4EDF-ACFF-BF4DD0039EC6}"/>
            </a:ext>
          </a:extLst>
        </xdr:cNvPr>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572" name="n_4aveValue【認定こども園・幼稚園・保育所】&#10;一人当たり面積">
          <a:extLst>
            <a:ext uri="{FF2B5EF4-FFF2-40B4-BE49-F238E27FC236}">
              <a16:creationId xmlns:a16="http://schemas.microsoft.com/office/drawing/2014/main" xmlns="" id="{3F84AE74-2CEA-4690-9FEB-3C2456E111AC}"/>
            </a:ext>
          </a:extLst>
        </xdr:cNvPr>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15511</xdr:rowOff>
    </xdr:from>
    <xdr:ext cx="469744" cy="259045"/>
    <xdr:sp macro="" textlink="">
      <xdr:nvSpPr>
        <xdr:cNvPr id="573" name="n_1mainValue【認定こども園・幼稚園・保育所】&#10;一人当たり面積">
          <a:extLst>
            <a:ext uri="{FF2B5EF4-FFF2-40B4-BE49-F238E27FC236}">
              <a16:creationId xmlns:a16="http://schemas.microsoft.com/office/drawing/2014/main" xmlns="" id="{EC243486-A662-4412-9481-CC357479E0F4}"/>
            </a:ext>
          </a:extLst>
        </xdr:cNvPr>
        <xdr:cNvSpPr txBox="1"/>
      </xdr:nvSpPr>
      <xdr:spPr>
        <a:xfrm>
          <a:off x="210757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17797</xdr:rowOff>
    </xdr:from>
    <xdr:ext cx="469744" cy="259045"/>
    <xdr:sp macro="" textlink="">
      <xdr:nvSpPr>
        <xdr:cNvPr id="574" name="n_2mainValue【認定こども園・幼稚園・保育所】&#10;一人当たり面積">
          <a:extLst>
            <a:ext uri="{FF2B5EF4-FFF2-40B4-BE49-F238E27FC236}">
              <a16:creationId xmlns:a16="http://schemas.microsoft.com/office/drawing/2014/main" xmlns="" id="{27F4EFA8-1585-4137-AC26-CCB63B95C787}"/>
            </a:ext>
          </a:extLst>
        </xdr:cNvPr>
        <xdr:cNvSpPr txBox="1"/>
      </xdr:nvSpPr>
      <xdr:spPr>
        <a:xfrm>
          <a:off x="20199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22369</xdr:rowOff>
    </xdr:from>
    <xdr:ext cx="469744" cy="259045"/>
    <xdr:sp macro="" textlink="">
      <xdr:nvSpPr>
        <xdr:cNvPr id="575" name="n_3mainValue【認定こども園・幼稚園・保育所】&#10;一人当たり面積">
          <a:extLst>
            <a:ext uri="{FF2B5EF4-FFF2-40B4-BE49-F238E27FC236}">
              <a16:creationId xmlns:a16="http://schemas.microsoft.com/office/drawing/2014/main" xmlns="" id="{2C48F8FB-C07F-4F1D-9453-D18FB195282D}"/>
            </a:ext>
          </a:extLst>
        </xdr:cNvPr>
        <xdr:cNvSpPr txBox="1"/>
      </xdr:nvSpPr>
      <xdr:spPr>
        <a:xfrm>
          <a:off x="19310427" y="653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a:extLst>
            <a:ext uri="{FF2B5EF4-FFF2-40B4-BE49-F238E27FC236}">
              <a16:creationId xmlns:a16="http://schemas.microsoft.com/office/drawing/2014/main" xmlns="" id="{9A51416C-70F1-4430-8924-2B1FE4E04C3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a:extLst>
            <a:ext uri="{FF2B5EF4-FFF2-40B4-BE49-F238E27FC236}">
              <a16:creationId xmlns:a16="http://schemas.microsoft.com/office/drawing/2014/main" xmlns="" id="{BE83761C-9594-4B9F-8A12-3D32E19EDB8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a:extLst>
            <a:ext uri="{FF2B5EF4-FFF2-40B4-BE49-F238E27FC236}">
              <a16:creationId xmlns:a16="http://schemas.microsoft.com/office/drawing/2014/main" xmlns="" id="{CE42A418-FC7E-4D30-B8CA-ED057E9C2DF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a:extLst>
            <a:ext uri="{FF2B5EF4-FFF2-40B4-BE49-F238E27FC236}">
              <a16:creationId xmlns:a16="http://schemas.microsoft.com/office/drawing/2014/main" xmlns="" id="{D4D60C42-FCE6-4B24-B2D8-B5CFFE2C085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a:extLst>
            <a:ext uri="{FF2B5EF4-FFF2-40B4-BE49-F238E27FC236}">
              <a16:creationId xmlns:a16="http://schemas.microsoft.com/office/drawing/2014/main" xmlns="" id="{62194459-40DA-4A22-8861-C8357862C9B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a:extLst>
            <a:ext uri="{FF2B5EF4-FFF2-40B4-BE49-F238E27FC236}">
              <a16:creationId xmlns:a16="http://schemas.microsoft.com/office/drawing/2014/main" xmlns="" id="{C713DAAA-F26F-4C5F-B324-8C751305363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a:extLst>
            <a:ext uri="{FF2B5EF4-FFF2-40B4-BE49-F238E27FC236}">
              <a16:creationId xmlns:a16="http://schemas.microsoft.com/office/drawing/2014/main" xmlns="" id="{378EE9B9-CFF3-46B2-AC7F-559F0551A20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a:extLst>
            <a:ext uri="{FF2B5EF4-FFF2-40B4-BE49-F238E27FC236}">
              <a16:creationId xmlns:a16="http://schemas.microsoft.com/office/drawing/2014/main" xmlns="" id="{C5A41410-5A00-46AA-B317-9204B445F31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4" name="テキスト ボックス 583">
          <a:extLst>
            <a:ext uri="{FF2B5EF4-FFF2-40B4-BE49-F238E27FC236}">
              <a16:creationId xmlns:a16="http://schemas.microsoft.com/office/drawing/2014/main" xmlns="" id="{9F16D619-B2EA-4CB4-AB22-6D4FF9EC915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5" name="直線コネクタ 584">
          <a:extLst>
            <a:ext uri="{FF2B5EF4-FFF2-40B4-BE49-F238E27FC236}">
              <a16:creationId xmlns:a16="http://schemas.microsoft.com/office/drawing/2014/main" xmlns="" id="{21861D0C-F746-4245-A063-1DEC0967BC1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6" name="テキスト ボックス 585">
          <a:extLst>
            <a:ext uri="{FF2B5EF4-FFF2-40B4-BE49-F238E27FC236}">
              <a16:creationId xmlns:a16="http://schemas.microsoft.com/office/drawing/2014/main" xmlns="" id="{16E0C345-D5A9-49A4-8BAB-BDB79A067C6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7" name="直線コネクタ 586">
          <a:extLst>
            <a:ext uri="{FF2B5EF4-FFF2-40B4-BE49-F238E27FC236}">
              <a16:creationId xmlns:a16="http://schemas.microsoft.com/office/drawing/2014/main" xmlns="" id="{0169A6BE-AED5-48E1-8761-4C3D1478969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8" name="テキスト ボックス 587">
          <a:extLst>
            <a:ext uri="{FF2B5EF4-FFF2-40B4-BE49-F238E27FC236}">
              <a16:creationId xmlns:a16="http://schemas.microsoft.com/office/drawing/2014/main" xmlns="" id="{F5AFEF1F-9BCF-4B0E-8351-B7BA9A43733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9" name="直線コネクタ 588">
          <a:extLst>
            <a:ext uri="{FF2B5EF4-FFF2-40B4-BE49-F238E27FC236}">
              <a16:creationId xmlns:a16="http://schemas.microsoft.com/office/drawing/2014/main" xmlns="" id="{76639D1E-2232-4ADE-A2C2-A44274EE037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0" name="テキスト ボックス 589">
          <a:extLst>
            <a:ext uri="{FF2B5EF4-FFF2-40B4-BE49-F238E27FC236}">
              <a16:creationId xmlns:a16="http://schemas.microsoft.com/office/drawing/2014/main" xmlns="" id="{707B2C55-8099-4516-96CE-7A55E960DC2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1" name="直線コネクタ 590">
          <a:extLst>
            <a:ext uri="{FF2B5EF4-FFF2-40B4-BE49-F238E27FC236}">
              <a16:creationId xmlns:a16="http://schemas.microsoft.com/office/drawing/2014/main" xmlns="" id="{A010E8B8-5FCF-4287-B5B2-3602C66DFA6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2" name="テキスト ボックス 591">
          <a:extLst>
            <a:ext uri="{FF2B5EF4-FFF2-40B4-BE49-F238E27FC236}">
              <a16:creationId xmlns:a16="http://schemas.microsoft.com/office/drawing/2014/main" xmlns="" id="{28DB5BCE-7F5D-45A9-8DD4-28B12F7D4C4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3" name="直線コネクタ 592">
          <a:extLst>
            <a:ext uri="{FF2B5EF4-FFF2-40B4-BE49-F238E27FC236}">
              <a16:creationId xmlns:a16="http://schemas.microsoft.com/office/drawing/2014/main" xmlns="" id="{B5A4B2E3-128E-44A1-83DA-06D4C3BA2F6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4" name="テキスト ボックス 593">
          <a:extLst>
            <a:ext uri="{FF2B5EF4-FFF2-40B4-BE49-F238E27FC236}">
              <a16:creationId xmlns:a16="http://schemas.microsoft.com/office/drawing/2014/main" xmlns="" id="{2327F1C7-7718-4311-B9F6-99136ACF445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5" name="直線コネクタ 594">
          <a:extLst>
            <a:ext uri="{FF2B5EF4-FFF2-40B4-BE49-F238E27FC236}">
              <a16:creationId xmlns:a16="http://schemas.microsoft.com/office/drawing/2014/main" xmlns="" id="{57D8DB02-B006-4012-8ED2-190F040C9FB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6" name="テキスト ボックス 595">
          <a:extLst>
            <a:ext uri="{FF2B5EF4-FFF2-40B4-BE49-F238E27FC236}">
              <a16:creationId xmlns:a16="http://schemas.microsoft.com/office/drawing/2014/main" xmlns="" id="{C6F9A2D9-E1BA-4EB3-803F-EF4C874C04A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a:extLst>
            <a:ext uri="{FF2B5EF4-FFF2-40B4-BE49-F238E27FC236}">
              <a16:creationId xmlns:a16="http://schemas.microsoft.com/office/drawing/2014/main" xmlns="" id="{A1E92F19-2079-4C3B-8514-A87D7A41EA0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8" name="テキスト ボックス 597">
          <a:extLst>
            <a:ext uri="{FF2B5EF4-FFF2-40B4-BE49-F238E27FC236}">
              <a16:creationId xmlns:a16="http://schemas.microsoft.com/office/drawing/2014/main" xmlns="" id="{5D7B4DD7-7F08-43E7-9E24-CB62C8F22A1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9" name="【学校施設】&#10;有形固定資産減価償却率グラフ枠">
          <a:extLst>
            <a:ext uri="{FF2B5EF4-FFF2-40B4-BE49-F238E27FC236}">
              <a16:creationId xmlns:a16="http://schemas.microsoft.com/office/drawing/2014/main" xmlns="" id="{1F23A7E0-2EE4-4A3E-B39B-2F1B4ACB41D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600" name="直線コネクタ 599">
          <a:extLst>
            <a:ext uri="{FF2B5EF4-FFF2-40B4-BE49-F238E27FC236}">
              <a16:creationId xmlns:a16="http://schemas.microsoft.com/office/drawing/2014/main" xmlns="" id="{0DF9B50C-49D6-4CE0-B16C-556EE4DB886A}"/>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601" name="【学校施設】&#10;有形固定資産減価償却率最小値テキスト">
          <a:extLst>
            <a:ext uri="{FF2B5EF4-FFF2-40B4-BE49-F238E27FC236}">
              <a16:creationId xmlns:a16="http://schemas.microsoft.com/office/drawing/2014/main" xmlns="" id="{04E22401-3A87-46B2-9D5F-DE5FA3FE3741}"/>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602" name="直線コネクタ 601">
          <a:extLst>
            <a:ext uri="{FF2B5EF4-FFF2-40B4-BE49-F238E27FC236}">
              <a16:creationId xmlns:a16="http://schemas.microsoft.com/office/drawing/2014/main" xmlns="" id="{9F58E5B1-30AA-460D-A4EF-81253FEBC45B}"/>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603" name="【学校施設】&#10;有形固定資産減価償却率最大値テキスト">
          <a:extLst>
            <a:ext uri="{FF2B5EF4-FFF2-40B4-BE49-F238E27FC236}">
              <a16:creationId xmlns:a16="http://schemas.microsoft.com/office/drawing/2014/main" xmlns="" id="{C9C11678-2F78-4F94-BDCA-AA2908DDB5E6}"/>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04" name="直線コネクタ 603">
          <a:extLst>
            <a:ext uri="{FF2B5EF4-FFF2-40B4-BE49-F238E27FC236}">
              <a16:creationId xmlns:a16="http://schemas.microsoft.com/office/drawing/2014/main" xmlns="" id="{E4EC1DF7-3645-4652-8901-48D47A271006}"/>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605" name="【学校施設】&#10;有形固定資産減価償却率平均値テキスト">
          <a:extLst>
            <a:ext uri="{FF2B5EF4-FFF2-40B4-BE49-F238E27FC236}">
              <a16:creationId xmlns:a16="http://schemas.microsoft.com/office/drawing/2014/main" xmlns="" id="{DBD5FCEB-3452-4FE4-A6FE-7F3C13A9D483}"/>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606" name="フローチャート: 判断 605">
          <a:extLst>
            <a:ext uri="{FF2B5EF4-FFF2-40B4-BE49-F238E27FC236}">
              <a16:creationId xmlns:a16="http://schemas.microsoft.com/office/drawing/2014/main" xmlns="" id="{ED4A91BA-5D34-4CE6-9420-378EE39C53BC}"/>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607" name="フローチャート: 判断 606">
          <a:extLst>
            <a:ext uri="{FF2B5EF4-FFF2-40B4-BE49-F238E27FC236}">
              <a16:creationId xmlns:a16="http://schemas.microsoft.com/office/drawing/2014/main" xmlns="" id="{8BF931A0-98F9-40C1-816F-6CA2056335E1}"/>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608" name="フローチャート: 判断 607">
          <a:extLst>
            <a:ext uri="{FF2B5EF4-FFF2-40B4-BE49-F238E27FC236}">
              <a16:creationId xmlns:a16="http://schemas.microsoft.com/office/drawing/2014/main" xmlns="" id="{CDFC810A-0F07-4F95-9DAF-4319F835587A}"/>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609" name="フローチャート: 判断 608">
          <a:extLst>
            <a:ext uri="{FF2B5EF4-FFF2-40B4-BE49-F238E27FC236}">
              <a16:creationId xmlns:a16="http://schemas.microsoft.com/office/drawing/2014/main" xmlns="" id="{5BEB16FE-9809-4103-A935-F762A8AB412E}"/>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610" name="フローチャート: 判断 609">
          <a:extLst>
            <a:ext uri="{FF2B5EF4-FFF2-40B4-BE49-F238E27FC236}">
              <a16:creationId xmlns:a16="http://schemas.microsoft.com/office/drawing/2014/main" xmlns="" id="{95AE9DC9-B43D-46A4-A3B1-137B877305CE}"/>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xmlns="" id="{F4139D51-5DA1-4701-AE12-E5EBEEEA3C2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xmlns="" id="{54C4C064-3FC3-4D4D-BCAC-29A3F9481E5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xmlns="" id="{3E00DB18-81B5-4C7C-841C-993DB5C73F7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xmlns="" id="{56C11F79-4BD3-4CD9-B387-3BA06DD4BA6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xmlns="" id="{162E5234-A143-4727-A392-A73CB067FE7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616" name="楕円 615">
          <a:extLst>
            <a:ext uri="{FF2B5EF4-FFF2-40B4-BE49-F238E27FC236}">
              <a16:creationId xmlns:a16="http://schemas.microsoft.com/office/drawing/2014/main" xmlns="" id="{5E6A1993-C008-4077-82CD-120CFB76AF57}"/>
            </a:ext>
          </a:extLst>
        </xdr:cNvPr>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149877</xdr:rowOff>
    </xdr:from>
    <xdr:ext cx="405111" cy="259045"/>
    <xdr:sp macro="" textlink="">
      <xdr:nvSpPr>
        <xdr:cNvPr id="617" name="【学校施設】&#10;有形固定資産減価償却率該当値テキスト">
          <a:extLst>
            <a:ext uri="{FF2B5EF4-FFF2-40B4-BE49-F238E27FC236}">
              <a16:creationId xmlns:a16="http://schemas.microsoft.com/office/drawing/2014/main" xmlns="" id="{E4B6FA73-1FF4-421F-8848-B4222084EA18}"/>
            </a:ext>
          </a:extLst>
        </xdr:cNvPr>
        <xdr:cNvSpPr txBox="1"/>
      </xdr:nvSpPr>
      <xdr:spPr>
        <a:xfrm>
          <a:off x="16357600" y="1060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46355</xdr:rowOff>
    </xdr:from>
    <xdr:to>
      <xdr:col>81</xdr:col>
      <xdr:colOff>101600</xdr:colOff>
      <xdr:row>62</xdr:row>
      <xdr:rowOff>147955</xdr:rowOff>
    </xdr:to>
    <xdr:sp macro="" textlink="">
      <xdr:nvSpPr>
        <xdr:cNvPr id="618" name="楕円 617">
          <a:extLst>
            <a:ext uri="{FF2B5EF4-FFF2-40B4-BE49-F238E27FC236}">
              <a16:creationId xmlns:a16="http://schemas.microsoft.com/office/drawing/2014/main" xmlns="" id="{D2E46D34-5304-430A-835C-C261A67A321B}"/>
            </a:ext>
          </a:extLst>
        </xdr:cNvPr>
        <xdr:cNvSpPr/>
      </xdr:nvSpPr>
      <xdr:spPr>
        <a:xfrm>
          <a:off x="15430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97155</xdr:rowOff>
    </xdr:from>
    <xdr:to>
      <xdr:col>85</xdr:col>
      <xdr:colOff>127000</xdr:colOff>
      <xdr:row>62</xdr:row>
      <xdr:rowOff>114300</xdr:rowOff>
    </xdr:to>
    <xdr:cxnSp macro="">
      <xdr:nvCxnSpPr>
        <xdr:cNvPr id="619" name="直線コネクタ 618">
          <a:extLst>
            <a:ext uri="{FF2B5EF4-FFF2-40B4-BE49-F238E27FC236}">
              <a16:creationId xmlns:a16="http://schemas.microsoft.com/office/drawing/2014/main" xmlns="" id="{B0C78D52-444B-4EFB-A3F7-989FF87B5599}"/>
            </a:ext>
          </a:extLst>
        </xdr:cNvPr>
        <xdr:cNvCxnSpPr/>
      </xdr:nvCxnSpPr>
      <xdr:spPr>
        <a:xfrm>
          <a:off x="15481300" y="107270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48260</xdr:rowOff>
    </xdr:from>
    <xdr:to>
      <xdr:col>76</xdr:col>
      <xdr:colOff>165100</xdr:colOff>
      <xdr:row>62</xdr:row>
      <xdr:rowOff>149860</xdr:rowOff>
    </xdr:to>
    <xdr:sp macro="" textlink="">
      <xdr:nvSpPr>
        <xdr:cNvPr id="620" name="楕円 619">
          <a:extLst>
            <a:ext uri="{FF2B5EF4-FFF2-40B4-BE49-F238E27FC236}">
              <a16:creationId xmlns:a16="http://schemas.microsoft.com/office/drawing/2014/main" xmlns="" id="{B7DA1A0E-0FD9-43D0-9015-F2F31C10781D}"/>
            </a:ext>
          </a:extLst>
        </xdr:cNvPr>
        <xdr:cNvSpPr/>
      </xdr:nvSpPr>
      <xdr:spPr>
        <a:xfrm>
          <a:off x="14541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97155</xdr:rowOff>
    </xdr:from>
    <xdr:to>
      <xdr:col>81</xdr:col>
      <xdr:colOff>50800</xdr:colOff>
      <xdr:row>62</xdr:row>
      <xdr:rowOff>99060</xdr:rowOff>
    </xdr:to>
    <xdr:cxnSp macro="">
      <xdr:nvCxnSpPr>
        <xdr:cNvPr id="621" name="直線コネクタ 620">
          <a:extLst>
            <a:ext uri="{FF2B5EF4-FFF2-40B4-BE49-F238E27FC236}">
              <a16:creationId xmlns:a16="http://schemas.microsoft.com/office/drawing/2014/main" xmlns="" id="{A1D285A4-4F1E-4CBE-9DD2-26E43859FA4F}"/>
            </a:ext>
          </a:extLst>
        </xdr:cNvPr>
        <xdr:cNvCxnSpPr/>
      </xdr:nvCxnSpPr>
      <xdr:spPr>
        <a:xfrm flipV="1">
          <a:off x="14592300" y="107270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40640</xdr:rowOff>
    </xdr:from>
    <xdr:to>
      <xdr:col>72</xdr:col>
      <xdr:colOff>38100</xdr:colOff>
      <xdr:row>62</xdr:row>
      <xdr:rowOff>142240</xdr:rowOff>
    </xdr:to>
    <xdr:sp macro="" textlink="">
      <xdr:nvSpPr>
        <xdr:cNvPr id="622" name="楕円 621">
          <a:extLst>
            <a:ext uri="{FF2B5EF4-FFF2-40B4-BE49-F238E27FC236}">
              <a16:creationId xmlns:a16="http://schemas.microsoft.com/office/drawing/2014/main" xmlns="" id="{27E1C371-3A0F-4F74-B132-8A87138CD103}"/>
            </a:ext>
          </a:extLst>
        </xdr:cNvPr>
        <xdr:cNvSpPr/>
      </xdr:nvSpPr>
      <xdr:spPr>
        <a:xfrm>
          <a:off x="1365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91440</xdr:rowOff>
    </xdr:from>
    <xdr:to>
      <xdr:col>76</xdr:col>
      <xdr:colOff>114300</xdr:colOff>
      <xdr:row>62</xdr:row>
      <xdr:rowOff>99060</xdr:rowOff>
    </xdr:to>
    <xdr:cxnSp macro="">
      <xdr:nvCxnSpPr>
        <xdr:cNvPr id="623" name="直線コネクタ 622">
          <a:extLst>
            <a:ext uri="{FF2B5EF4-FFF2-40B4-BE49-F238E27FC236}">
              <a16:creationId xmlns:a16="http://schemas.microsoft.com/office/drawing/2014/main" xmlns="" id="{2F76C2F8-51AF-4376-A4D0-E82612887C0D}"/>
            </a:ext>
          </a:extLst>
        </xdr:cNvPr>
        <xdr:cNvCxnSpPr/>
      </xdr:nvCxnSpPr>
      <xdr:spPr>
        <a:xfrm>
          <a:off x="13703300" y="10721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624" name="n_1aveValue【学校施設】&#10;有形固定資産減価償却率">
          <a:extLst>
            <a:ext uri="{FF2B5EF4-FFF2-40B4-BE49-F238E27FC236}">
              <a16:creationId xmlns:a16="http://schemas.microsoft.com/office/drawing/2014/main" xmlns="" id="{F9DFC1EB-31A6-48A6-B85D-91B7816B1368}"/>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625" name="n_2aveValue【学校施設】&#10;有形固定資産減価償却率">
          <a:extLst>
            <a:ext uri="{FF2B5EF4-FFF2-40B4-BE49-F238E27FC236}">
              <a16:creationId xmlns:a16="http://schemas.microsoft.com/office/drawing/2014/main" xmlns="" id="{F2A3D097-A875-47FC-A199-70E24647E98D}"/>
            </a:ext>
          </a:extLst>
        </xdr:cNvPr>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626" name="n_3aveValue【学校施設】&#10;有形固定資産減価償却率">
          <a:extLst>
            <a:ext uri="{FF2B5EF4-FFF2-40B4-BE49-F238E27FC236}">
              <a16:creationId xmlns:a16="http://schemas.microsoft.com/office/drawing/2014/main" xmlns="" id="{1B66D420-132D-45F4-93D6-335A21B68AD9}"/>
            </a:ext>
          </a:extLst>
        </xdr:cNvPr>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627" name="n_4aveValue【学校施設】&#10;有形固定資産減価償却率">
          <a:extLst>
            <a:ext uri="{FF2B5EF4-FFF2-40B4-BE49-F238E27FC236}">
              <a16:creationId xmlns:a16="http://schemas.microsoft.com/office/drawing/2014/main" xmlns="" id="{520A405E-0AC3-445A-9048-4C540223EC82}"/>
            </a:ext>
          </a:extLst>
        </xdr:cNvPr>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139082</xdr:rowOff>
    </xdr:from>
    <xdr:ext cx="405111" cy="259045"/>
    <xdr:sp macro="" textlink="">
      <xdr:nvSpPr>
        <xdr:cNvPr id="628" name="n_1mainValue【学校施設】&#10;有形固定資産減価償却率">
          <a:extLst>
            <a:ext uri="{FF2B5EF4-FFF2-40B4-BE49-F238E27FC236}">
              <a16:creationId xmlns:a16="http://schemas.microsoft.com/office/drawing/2014/main" xmlns="" id="{B57FB9A9-B888-44C3-8CD6-EF1CA54322C6}"/>
            </a:ext>
          </a:extLst>
        </xdr:cNvPr>
        <xdr:cNvSpPr txBox="1"/>
      </xdr:nvSpPr>
      <xdr:spPr>
        <a:xfrm>
          <a:off x="152660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140987</xdr:rowOff>
    </xdr:from>
    <xdr:ext cx="405111" cy="259045"/>
    <xdr:sp macro="" textlink="">
      <xdr:nvSpPr>
        <xdr:cNvPr id="629" name="n_2mainValue【学校施設】&#10;有形固定資産減価償却率">
          <a:extLst>
            <a:ext uri="{FF2B5EF4-FFF2-40B4-BE49-F238E27FC236}">
              <a16:creationId xmlns:a16="http://schemas.microsoft.com/office/drawing/2014/main" xmlns="" id="{CEE51781-9843-4C30-AA70-42D3000BAF6F}"/>
            </a:ext>
          </a:extLst>
        </xdr:cNvPr>
        <xdr:cNvSpPr txBox="1"/>
      </xdr:nvSpPr>
      <xdr:spPr>
        <a:xfrm>
          <a:off x="14389744"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133367</xdr:rowOff>
    </xdr:from>
    <xdr:ext cx="405111" cy="259045"/>
    <xdr:sp macro="" textlink="">
      <xdr:nvSpPr>
        <xdr:cNvPr id="630" name="n_3mainValue【学校施設】&#10;有形固定資産減価償却率">
          <a:extLst>
            <a:ext uri="{FF2B5EF4-FFF2-40B4-BE49-F238E27FC236}">
              <a16:creationId xmlns:a16="http://schemas.microsoft.com/office/drawing/2014/main" xmlns="" id="{8D4A2B62-5449-4856-BF58-A9B29D1BBE50}"/>
            </a:ext>
          </a:extLst>
        </xdr:cNvPr>
        <xdr:cNvSpPr txBox="1"/>
      </xdr:nvSpPr>
      <xdr:spPr>
        <a:xfrm>
          <a:off x="13500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a:extLst>
            <a:ext uri="{FF2B5EF4-FFF2-40B4-BE49-F238E27FC236}">
              <a16:creationId xmlns:a16="http://schemas.microsoft.com/office/drawing/2014/main" xmlns="" id="{280D9E9F-0616-47F0-8A17-1FDE5443153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a:extLst>
            <a:ext uri="{FF2B5EF4-FFF2-40B4-BE49-F238E27FC236}">
              <a16:creationId xmlns:a16="http://schemas.microsoft.com/office/drawing/2014/main" xmlns="" id="{B3D73D34-5F89-4BE4-BB91-C9196956D82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a:extLst>
            <a:ext uri="{FF2B5EF4-FFF2-40B4-BE49-F238E27FC236}">
              <a16:creationId xmlns:a16="http://schemas.microsoft.com/office/drawing/2014/main" xmlns="" id="{8F36A2BE-C14C-4696-8C58-F345F2D3DE6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a:extLst>
            <a:ext uri="{FF2B5EF4-FFF2-40B4-BE49-F238E27FC236}">
              <a16:creationId xmlns:a16="http://schemas.microsoft.com/office/drawing/2014/main" xmlns="" id="{B364E0E8-2DB7-48CB-8C8F-D7F3B4BDED2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a:extLst>
            <a:ext uri="{FF2B5EF4-FFF2-40B4-BE49-F238E27FC236}">
              <a16:creationId xmlns:a16="http://schemas.microsoft.com/office/drawing/2014/main" xmlns="" id="{A80D0323-88DA-4E8D-BA86-87EDB05F1E7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a:extLst>
            <a:ext uri="{FF2B5EF4-FFF2-40B4-BE49-F238E27FC236}">
              <a16:creationId xmlns:a16="http://schemas.microsoft.com/office/drawing/2014/main" xmlns="" id="{BD6A8A2F-A6A3-4A64-9A47-B41B01D640F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a:extLst>
            <a:ext uri="{FF2B5EF4-FFF2-40B4-BE49-F238E27FC236}">
              <a16:creationId xmlns:a16="http://schemas.microsoft.com/office/drawing/2014/main" xmlns="" id="{F3CF553D-3A02-4A06-9628-162025E050B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a:extLst>
            <a:ext uri="{FF2B5EF4-FFF2-40B4-BE49-F238E27FC236}">
              <a16:creationId xmlns:a16="http://schemas.microsoft.com/office/drawing/2014/main" xmlns="" id="{95664403-5F3B-4640-B791-04931697064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a:extLst>
            <a:ext uri="{FF2B5EF4-FFF2-40B4-BE49-F238E27FC236}">
              <a16:creationId xmlns:a16="http://schemas.microsoft.com/office/drawing/2014/main" xmlns="" id="{4796A2AA-BBE6-4815-A98E-DC9118344BD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a:extLst>
            <a:ext uri="{FF2B5EF4-FFF2-40B4-BE49-F238E27FC236}">
              <a16:creationId xmlns:a16="http://schemas.microsoft.com/office/drawing/2014/main" xmlns="" id="{4B0FBE87-6B13-48B4-9A5F-C84F98431E2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1" name="テキスト ボックス 640">
          <a:extLst>
            <a:ext uri="{FF2B5EF4-FFF2-40B4-BE49-F238E27FC236}">
              <a16:creationId xmlns:a16="http://schemas.microsoft.com/office/drawing/2014/main" xmlns="" id="{8D273001-9F59-472A-93C2-1BB65A34DA6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42" name="直線コネクタ 641">
          <a:extLst>
            <a:ext uri="{FF2B5EF4-FFF2-40B4-BE49-F238E27FC236}">
              <a16:creationId xmlns:a16="http://schemas.microsoft.com/office/drawing/2014/main" xmlns="" id="{14656CC0-DBFB-406C-87AE-F8DDA3B8802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3" name="テキスト ボックス 642">
          <a:extLst>
            <a:ext uri="{FF2B5EF4-FFF2-40B4-BE49-F238E27FC236}">
              <a16:creationId xmlns:a16="http://schemas.microsoft.com/office/drawing/2014/main" xmlns="" id="{B98D2E60-5CA9-4E0C-9737-ED1C657FFD4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4" name="直線コネクタ 643">
          <a:extLst>
            <a:ext uri="{FF2B5EF4-FFF2-40B4-BE49-F238E27FC236}">
              <a16:creationId xmlns:a16="http://schemas.microsoft.com/office/drawing/2014/main" xmlns="" id="{287D3A4B-DE30-4D8E-9DB0-9681CA02C9B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5" name="テキスト ボックス 644">
          <a:extLst>
            <a:ext uri="{FF2B5EF4-FFF2-40B4-BE49-F238E27FC236}">
              <a16:creationId xmlns:a16="http://schemas.microsoft.com/office/drawing/2014/main" xmlns="" id="{9333235E-0FD3-4A76-9BC4-30F900B6ABE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6" name="直線コネクタ 645">
          <a:extLst>
            <a:ext uri="{FF2B5EF4-FFF2-40B4-BE49-F238E27FC236}">
              <a16:creationId xmlns:a16="http://schemas.microsoft.com/office/drawing/2014/main" xmlns="" id="{4C9726BF-A58A-46C6-B7B8-226EB6BA4E0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7" name="テキスト ボックス 646">
          <a:extLst>
            <a:ext uri="{FF2B5EF4-FFF2-40B4-BE49-F238E27FC236}">
              <a16:creationId xmlns:a16="http://schemas.microsoft.com/office/drawing/2014/main" xmlns="" id="{30AD12C0-58EC-409C-9564-EB62B2D3659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8" name="直線コネクタ 647">
          <a:extLst>
            <a:ext uri="{FF2B5EF4-FFF2-40B4-BE49-F238E27FC236}">
              <a16:creationId xmlns:a16="http://schemas.microsoft.com/office/drawing/2014/main" xmlns="" id="{D838F0A3-D0C4-4FF1-B7F5-1722B1E9C37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9" name="テキスト ボックス 648">
          <a:extLst>
            <a:ext uri="{FF2B5EF4-FFF2-40B4-BE49-F238E27FC236}">
              <a16:creationId xmlns:a16="http://schemas.microsoft.com/office/drawing/2014/main" xmlns="" id="{663A4A84-A86F-494E-9FC4-06AE8D8F55A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0" name="直線コネクタ 649">
          <a:extLst>
            <a:ext uri="{FF2B5EF4-FFF2-40B4-BE49-F238E27FC236}">
              <a16:creationId xmlns:a16="http://schemas.microsoft.com/office/drawing/2014/main" xmlns="" id="{42F3E857-3887-4226-B75B-F9D1A4BFEB9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1" name="テキスト ボックス 650">
          <a:extLst>
            <a:ext uri="{FF2B5EF4-FFF2-40B4-BE49-F238E27FC236}">
              <a16:creationId xmlns:a16="http://schemas.microsoft.com/office/drawing/2014/main" xmlns="" id="{E7C6086F-35A4-45AA-A29E-CCD0B6851EB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2" name="【学校施設】&#10;一人当たり面積グラフ枠">
          <a:extLst>
            <a:ext uri="{FF2B5EF4-FFF2-40B4-BE49-F238E27FC236}">
              <a16:creationId xmlns:a16="http://schemas.microsoft.com/office/drawing/2014/main" xmlns="" id="{D48E5F09-6ED2-4CA6-AE83-5F100F5EB65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653" name="直線コネクタ 652">
          <a:extLst>
            <a:ext uri="{FF2B5EF4-FFF2-40B4-BE49-F238E27FC236}">
              <a16:creationId xmlns:a16="http://schemas.microsoft.com/office/drawing/2014/main" xmlns="" id="{1B6E82C6-2781-4A4A-9FCD-EC9BA3F14600}"/>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654" name="【学校施設】&#10;一人当たり面積最小値テキスト">
          <a:extLst>
            <a:ext uri="{FF2B5EF4-FFF2-40B4-BE49-F238E27FC236}">
              <a16:creationId xmlns:a16="http://schemas.microsoft.com/office/drawing/2014/main" xmlns="" id="{5465A7FF-79BB-4FCB-831A-4DAC1D2A2E46}"/>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655" name="直線コネクタ 654">
          <a:extLst>
            <a:ext uri="{FF2B5EF4-FFF2-40B4-BE49-F238E27FC236}">
              <a16:creationId xmlns:a16="http://schemas.microsoft.com/office/drawing/2014/main" xmlns="" id="{4953587D-F67A-4E74-9A27-AA873EC40494}"/>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656" name="【学校施設】&#10;一人当たり面積最大値テキスト">
          <a:extLst>
            <a:ext uri="{FF2B5EF4-FFF2-40B4-BE49-F238E27FC236}">
              <a16:creationId xmlns:a16="http://schemas.microsoft.com/office/drawing/2014/main" xmlns="" id="{10CBE41B-A760-4E21-8C52-6A3D17DD855C}"/>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657" name="直線コネクタ 656">
          <a:extLst>
            <a:ext uri="{FF2B5EF4-FFF2-40B4-BE49-F238E27FC236}">
              <a16:creationId xmlns:a16="http://schemas.microsoft.com/office/drawing/2014/main" xmlns="" id="{BF682607-1F9A-4BFF-AE97-183287395E1F}"/>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658" name="【学校施設】&#10;一人当たり面積平均値テキスト">
          <a:extLst>
            <a:ext uri="{FF2B5EF4-FFF2-40B4-BE49-F238E27FC236}">
              <a16:creationId xmlns:a16="http://schemas.microsoft.com/office/drawing/2014/main" xmlns="" id="{2F5D769F-C123-4DDF-969E-6C820949A346}"/>
            </a:ext>
          </a:extLst>
        </xdr:cNvPr>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659" name="フローチャート: 判断 658">
          <a:extLst>
            <a:ext uri="{FF2B5EF4-FFF2-40B4-BE49-F238E27FC236}">
              <a16:creationId xmlns:a16="http://schemas.microsoft.com/office/drawing/2014/main" xmlns="" id="{572DBF6E-571B-4E14-8037-3301F39616AE}"/>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660" name="フローチャート: 判断 659">
          <a:extLst>
            <a:ext uri="{FF2B5EF4-FFF2-40B4-BE49-F238E27FC236}">
              <a16:creationId xmlns:a16="http://schemas.microsoft.com/office/drawing/2014/main" xmlns="" id="{AF9F5BF4-F7B1-4413-B3CA-4295E4335E6C}"/>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661" name="フローチャート: 判断 660">
          <a:extLst>
            <a:ext uri="{FF2B5EF4-FFF2-40B4-BE49-F238E27FC236}">
              <a16:creationId xmlns:a16="http://schemas.microsoft.com/office/drawing/2014/main" xmlns="" id="{6205F078-7F30-4C2D-957C-B260F51AA766}"/>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662" name="フローチャート: 判断 661">
          <a:extLst>
            <a:ext uri="{FF2B5EF4-FFF2-40B4-BE49-F238E27FC236}">
              <a16:creationId xmlns:a16="http://schemas.microsoft.com/office/drawing/2014/main" xmlns="" id="{154D76C0-F1D6-4C17-938D-A6F9708F517B}"/>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63" name="フローチャート: 判断 662">
          <a:extLst>
            <a:ext uri="{FF2B5EF4-FFF2-40B4-BE49-F238E27FC236}">
              <a16:creationId xmlns:a16="http://schemas.microsoft.com/office/drawing/2014/main" xmlns="" id="{D0AF0C3E-8622-4B1C-AAAA-C7A15F5CC765}"/>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xmlns="" id="{5A1351D0-B75B-4C2D-83D8-89D75972D82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xmlns="" id="{131F2167-E3A2-4DF6-9C1A-39CEBD847B9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xmlns="" id="{278F0FC6-6958-4F2E-9097-3D01A4F25DB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xmlns="" id="{E67874C9-66C5-4392-A2E9-AE365E0A355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xmlns="" id="{C4DCCBFB-563B-4A5A-B7F4-110798085BF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104191</xdr:rowOff>
    </xdr:from>
    <xdr:to>
      <xdr:col>116</xdr:col>
      <xdr:colOff>114300</xdr:colOff>
      <xdr:row>63</xdr:row>
      <xdr:rowOff>34341</xdr:rowOff>
    </xdr:to>
    <xdr:sp macro="" textlink="">
      <xdr:nvSpPr>
        <xdr:cNvPr id="669" name="楕円 668">
          <a:extLst>
            <a:ext uri="{FF2B5EF4-FFF2-40B4-BE49-F238E27FC236}">
              <a16:creationId xmlns:a16="http://schemas.microsoft.com/office/drawing/2014/main" xmlns="" id="{78B7A98B-770D-4003-A822-8AC56E731F73}"/>
            </a:ext>
          </a:extLst>
        </xdr:cNvPr>
        <xdr:cNvSpPr/>
      </xdr:nvSpPr>
      <xdr:spPr>
        <a:xfrm>
          <a:off x="22110700" y="107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82618</xdr:rowOff>
    </xdr:from>
    <xdr:ext cx="469744" cy="259045"/>
    <xdr:sp macro="" textlink="">
      <xdr:nvSpPr>
        <xdr:cNvPr id="670" name="【学校施設】&#10;一人当たり面積該当値テキスト">
          <a:extLst>
            <a:ext uri="{FF2B5EF4-FFF2-40B4-BE49-F238E27FC236}">
              <a16:creationId xmlns:a16="http://schemas.microsoft.com/office/drawing/2014/main" xmlns="" id="{FFA6D135-6D72-4064-BF99-98ADE1DCCFCD}"/>
            </a:ext>
          </a:extLst>
        </xdr:cNvPr>
        <xdr:cNvSpPr txBox="1"/>
      </xdr:nvSpPr>
      <xdr:spPr>
        <a:xfrm>
          <a:off x="22199600" y="1071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115164</xdr:rowOff>
    </xdr:from>
    <xdr:to>
      <xdr:col>112</xdr:col>
      <xdr:colOff>38100</xdr:colOff>
      <xdr:row>63</xdr:row>
      <xdr:rowOff>45314</xdr:rowOff>
    </xdr:to>
    <xdr:sp macro="" textlink="">
      <xdr:nvSpPr>
        <xdr:cNvPr id="671" name="楕円 670">
          <a:extLst>
            <a:ext uri="{FF2B5EF4-FFF2-40B4-BE49-F238E27FC236}">
              <a16:creationId xmlns:a16="http://schemas.microsoft.com/office/drawing/2014/main" xmlns="" id="{37A9C7C6-51D0-41A8-8620-2F2ECD64FF1C}"/>
            </a:ext>
          </a:extLst>
        </xdr:cNvPr>
        <xdr:cNvSpPr/>
      </xdr:nvSpPr>
      <xdr:spPr>
        <a:xfrm>
          <a:off x="21272500" y="1074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154991</xdr:rowOff>
    </xdr:from>
    <xdr:to>
      <xdr:col>116</xdr:col>
      <xdr:colOff>63500</xdr:colOff>
      <xdr:row>62</xdr:row>
      <xdr:rowOff>165964</xdr:rowOff>
    </xdr:to>
    <xdr:cxnSp macro="">
      <xdr:nvCxnSpPr>
        <xdr:cNvPr id="672" name="直線コネクタ 671">
          <a:extLst>
            <a:ext uri="{FF2B5EF4-FFF2-40B4-BE49-F238E27FC236}">
              <a16:creationId xmlns:a16="http://schemas.microsoft.com/office/drawing/2014/main" xmlns="" id="{E1F355C1-0FCB-4248-B458-4CFF017314A5}"/>
            </a:ext>
          </a:extLst>
        </xdr:cNvPr>
        <xdr:cNvCxnSpPr/>
      </xdr:nvCxnSpPr>
      <xdr:spPr>
        <a:xfrm flipV="1">
          <a:off x="21323300" y="10784891"/>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120650</xdr:rowOff>
    </xdr:from>
    <xdr:to>
      <xdr:col>107</xdr:col>
      <xdr:colOff>101600</xdr:colOff>
      <xdr:row>63</xdr:row>
      <xdr:rowOff>50800</xdr:rowOff>
    </xdr:to>
    <xdr:sp macro="" textlink="">
      <xdr:nvSpPr>
        <xdr:cNvPr id="673" name="楕円 672">
          <a:extLst>
            <a:ext uri="{FF2B5EF4-FFF2-40B4-BE49-F238E27FC236}">
              <a16:creationId xmlns:a16="http://schemas.microsoft.com/office/drawing/2014/main" xmlns="" id="{7D4481BF-FEF0-477A-8A0B-96DFC37E102E}"/>
            </a:ext>
          </a:extLst>
        </xdr:cNvPr>
        <xdr:cNvSpPr/>
      </xdr:nvSpPr>
      <xdr:spPr>
        <a:xfrm>
          <a:off x="20383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165964</xdr:rowOff>
    </xdr:from>
    <xdr:to>
      <xdr:col>111</xdr:col>
      <xdr:colOff>177800</xdr:colOff>
      <xdr:row>63</xdr:row>
      <xdr:rowOff>0</xdr:rowOff>
    </xdr:to>
    <xdr:cxnSp macro="">
      <xdr:nvCxnSpPr>
        <xdr:cNvPr id="674" name="直線コネクタ 673">
          <a:extLst>
            <a:ext uri="{FF2B5EF4-FFF2-40B4-BE49-F238E27FC236}">
              <a16:creationId xmlns:a16="http://schemas.microsoft.com/office/drawing/2014/main" xmlns="" id="{5041C1A5-7AF5-4F1F-B7A7-17A8117BF0BE}"/>
            </a:ext>
          </a:extLst>
        </xdr:cNvPr>
        <xdr:cNvCxnSpPr/>
      </xdr:nvCxnSpPr>
      <xdr:spPr>
        <a:xfrm flipV="1">
          <a:off x="20434300" y="1079586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126594</xdr:rowOff>
    </xdr:from>
    <xdr:to>
      <xdr:col>102</xdr:col>
      <xdr:colOff>165100</xdr:colOff>
      <xdr:row>63</xdr:row>
      <xdr:rowOff>56744</xdr:rowOff>
    </xdr:to>
    <xdr:sp macro="" textlink="">
      <xdr:nvSpPr>
        <xdr:cNvPr id="675" name="楕円 674">
          <a:extLst>
            <a:ext uri="{FF2B5EF4-FFF2-40B4-BE49-F238E27FC236}">
              <a16:creationId xmlns:a16="http://schemas.microsoft.com/office/drawing/2014/main" xmlns="" id="{EAAF59AD-9E1C-46CA-86EF-1DEB32C8E8DF}"/>
            </a:ext>
          </a:extLst>
        </xdr:cNvPr>
        <xdr:cNvSpPr/>
      </xdr:nvSpPr>
      <xdr:spPr>
        <a:xfrm>
          <a:off x="19494500" y="1075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0</xdr:rowOff>
    </xdr:from>
    <xdr:to>
      <xdr:col>107</xdr:col>
      <xdr:colOff>50800</xdr:colOff>
      <xdr:row>63</xdr:row>
      <xdr:rowOff>5944</xdr:rowOff>
    </xdr:to>
    <xdr:cxnSp macro="">
      <xdr:nvCxnSpPr>
        <xdr:cNvPr id="676" name="直線コネクタ 675">
          <a:extLst>
            <a:ext uri="{FF2B5EF4-FFF2-40B4-BE49-F238E27FC236}">
              <a16:creationId xmlns:a16="http://schemas.microsoft.com/office/drawing/2014/main" xmlns="" id="{3F16DEB0-AC7E-4FBC-92D7-7DF3B13B9677}"/>
            </a:ext>
          </a:extLst>
        </xdr:cNvPr>
        <xdr:cNvCxnSpPr/>
      </xdr:nvCxnSpPr>
      <xdr:spPr>
        <a:xfrm flipV="1">
          <a:off x="19545300" y="1080135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677" name="n_1aveValue【学校施設】&#10;一人当たり面積">
          <a:extLst>
            <a:ext uri="{FF2B5EF4-FFF2-40B4-BE49-F238E27FC236}">
              <a16:creationId xmlns:a16="http://schemas.microsoft.com/office/drawing/2014/main" xmlns="" id="{EFEB056D-504C-42DA-AB05-91F61AA16A84}"/>
            </a:ext>
          </a:extLst>
        </xdr:cNvPr>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678" name="n_2aveValue【学校施設】&#10;一人当たり面積">
          <a:extLst>
            <a:ext uri="{FF2B5EF4-FFF2-40B4-BE49-F238E27FC236}">
              <a16:creationId xmlns:a16="http://schemas.microsoft.com/office/drawing/2014/main" xmlns="" id="{52AEBE00-36D2-4C09-B244-AC636A95B96B}"/>
            </a:ext>
          </a:extLst>
        </xdr:cNvPr>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679" name="n_3aveValue【学校施設】&#10;一人当たり面積">
          <a:extLst>
            <a:ext uri="{FF2B5EF4-FFF2-40B4-BE49-F238E27FC236}">
              <a16:creationId xmlns:a16="http://schemas.microsoft.com/office/drawing/2014/main" xmlns="" id="{8430CF6A-3077-4306-9B02-70AB69C5BF63}"/>
            </a:ext>
          </a:extLst>
        </xdr:cNvPr>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680" name="n_4aveValue【学校施設】&#10;一人当たり面積">
          <a:extLst>
            <a:ext uri="{FF2B5EF4-FFF2-40B4-BE49-F238E27FC236}">
              <a16:creationId xmlns:a16="http://schemas.microsoft.com/office/drawing/2014/main" xmlns="" id="{3811828F-523F-426D-8A35-845519FEC1ED}"/>
            </a:ext>
          </a:extLst>
        </xdr:cNvPr>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36441</xdr:rowOff>
    </xdr:from>
    <xdr:ext cx="469744" cy="259045"/>
    <xdr:sp macro="" textlink="">
      <xdr:nvSpPr>
        <xdr:cNvPr id="681" name="n_1mainValue【学校施設】&#10;一人当たり面積">
          <a:extLst>
            <a:ext uri="{FF2B5EF4-FFF2-40B4-BE49-F238E27FC236}">
              <a16:creationId xmlns:a16="http://schemas.microsoft.com/office/drawing/2014/main" xmlns="" id="{AB93E4E5-150D-450E-A25C-E3B2F1E50D1B}"/>
            </a:ext>
          </a:extLst>
        </xdr:cNvPr>
        <xdr:cNvSpPr txBox="1"/>
      </xdr:nvSpPr>
      <xdr:spPr>
        <a:xfrm>
          <a:off x="21075727" y="108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41927</xdr:rowOff>
    </xdr:from>
    <xdr:ext cx="469744" cy="259045"/>
    <xdr:sp macro="" textlink="">
      <xdr:nvSpPr>
        <xdr:cNvPr id="682" name="n_2mainValue【学校施設】&#10;一人当たり面積">
          <a:extLst>
            <a:ext uri="{FF2B5EF4-FFF2-40B4-BE49-F238E27FC236}">
              <a16:creationId xmlns:a16="http://schemas.microsoft.com/office/drawing/2014/main" xmlns="" id="{01EB6E9A-897E-4EB4-AE91-6C3B5BC856F9}"/>
            </a:ext>
          </a:extLst>
        </xdr:cNvPr>
        <xdr:cNvSpPr txBox="1"/>
      </xdr:nvSpPr>
      <xdr:spPr>
        <a:xfrm>
          <a:off x="20199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47871</xdr:rowOff>
    </xdr:from>
    <xdr:ext cx="469744" cy="259045"/>
    <xdr:sp macro="" textlink="">
      <xdr:nvSpPr>
        <xdr:cNvPr id="683" name="n_3mainValue【学校施設】&#10;一人当たり面積">
          <a:extLst>
            <a:ext uri="{FF2B5EF4-FFF2-40B4-BE49-F238E27FC236}">
              <a16:creationId xmlns:a16="http://schemas.microsoft.com/office/drawing/2014/main" xmlns="" id="{2382BB0C-7A71-436E-9074-D7AFE2F3D910}"/>
            </a:ext>
          </a:extLst>
        </xdr:cNvPr>
        <xdr:cNvSpPr txBox="1"/>
      </xdr:nvSpPr>
      <xdr:spPr>
        <a:xfrm>
          <a:off x="19310427" y="108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4" name="正方形/長方形 683">
          <a:extLst>
            <a:ext uri="{FF2B5EF4-FFF2-40B4-BE49-F238E27FC236}">
              <a16:creationId xmlns:a16="http://schemas.microsoft.com/office/drawing/2014/main" xmlns="" id="{0847D374-914D-4AAC-963C-5B5D9764707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5" name="正方形/長方形 684">
          <a:extLst>
            <a:ext uri="{FF2B5EF4-FFF2-40B4-BE49-F238E27FC236}">
              <a16:creationId xmlns:a16="http://schemas.microsoft.com/office/drawing/2014/main" xmlns="" id="{BECED045-89E3-4CDC-AC4A-410DDB9C780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6" name="正方形/長方形 685">
          <a:extLst>
            <a:ext uri="{FF2B5EF4-FFF2-40B4-BE49-F238E27FC236}">
              <a16:creationId xmlns:a16="http://schemas.microsoft.com/office/drawing/2014/main" xmlns="" id="{F763326D-0D87-4D97-9EEB-F9836AB1D5D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7" name="正方形/長方形 686">
          <a:extLst>
            <a:ext uri="{FF2B5EF4-FFF2-40B4-BE49-F238E27FC236}">
              <a16:creationId xmlns:a16="http://schemas.microsoft.com/office/drawing/2014/main" xmlns="" id="{5DD7C5E9-2DCB-4708-A2C7-F4F76C19389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8" name="正方形/長方形 687">
          <a:extLst>
            <a:ext uri="{FF2B5EF4-FFF2-40B4-BE49-F238E27FC236}">
              <a16:creationId xmlns:a16="http://schemas.microsoft.com/office/drawing/2014/main" xmlns="" id="{FE4A30A8-F8D9-48AF-B4EC-2EAEBDC61E2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9" name="正方形/長方形 688">
          <a:extLst>
            <a:ext uri="{FF2B5EF4-FFF2-40B4-BE49-F238E27FC236}">
              <a16:creationId xmlns:a16="http://schemas.microsoft.com/office/drawing/2014/main" xmlns="" id="{3DC11986-7498-4CE9-A48B-9E38D128A7E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0" name="正方形/長方形 689">
          <a:extLst>
            <a:ext uri="{FF2B5EF4-FFF2-40B4-BE49-F238E27FC236}">
              <a16:creationId xmlns:a16="http://schemas.microsoft.com/office/drawing/2014/main" xmlns="" id="{2605186F-366E-4BC8-AF33-5190E021BB7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1" name="正方形/長方形 690">
          <a:extLst>
            <a:ext uri="{FF2B5EF4-FFF2-40B4-BE49-F238E27FC236}">
              <a16:creationId xmlns:a16="http://schemas.microsoft.com/office/drawing/2014/main" xmlns="" id="{850AE5DD-FB7F-460C-B3CD-8372AF0412E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2" name="正方形/長方形 691">
          <a:extLst>
            <a:ext uri="{FF2B5EF4-FFF2-40B4-BE49-F238E27FC236}">
              <a16:creationId xmlns:a16="http://schemas.microsoft.com/office/drawing/2014/main" xmlns="" id="{F0BC33B4-92A0-4E65-A541-4EE0C49D3F5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3" name="正方形/長方形 692">
          <a:extLst>
            <a:ext uri="{FF2B5EF4-FFF2-40B4-BE49-F238E27FC236}">
              <a16:creationId xmlns:a16="http://schemas.microsoft.com/office/drawing/2014/main" xmlns="" id="{90A5BF6D-DD1C-41B0-9FB3-F29EB83417A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4" name="正方形/長方形 693">
          <a:extLst>
            <a:ext uri="{FF2B5EF4-FFF2-40B4-BE49-F238E27FC236}">
              <a16:creationId xmlns:a16="http://schemas.microsoft.com/office/drawing/2014/main" xmlns="" id="{45564776-81D3-4CCC-981C-E1D96C813CC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5" name="正方形/長方形 694">
          <a:extLst>
            <a:ext uri="{FF2B5EF4-FFF2-40B4-BE49-F238E27FC236}">
              <a16:creationId xmlns:a16="http://schemas.microsoft.com/office/drawing/2014/main" xmlns="" id="{90885179-481A-4888-B0F4-CD2F4E8A3DC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6" name="正方形/長方形 695">
          <a:extLst>
            <a:ext uri="{FF2B5EF4-FFF2-40B4-BE49-F238E27FC236}">
              <a16:creationId xmlns:a16="http://schemas.microsoft.com/office/drawing/2014/main" xmlns="" id="{3B705116-0AC0-4FA7-8C4E-AF595CD955D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7" name="正方形/長方形 696">
          <a:extLst>
            <a:ext uri="{FF2B5EF4-FFF2-40B4-BE49-F238E27FC236}">
              <a16:creationId xmlns:a16="http://schemas.microsoft.com/office/drawing/2014/main" xmlns="" id="{216A78E6-1383-443E-A144-16223DF6F80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8" name="正方形/長方形 697">
          <a:extLst>
            <a:ext uri="{FF2B5EF4-FFF2-40B4-BE49-F238E27FC236}">
              <a16:creationId xmlns:a16="http://schemas.microsoft.com/office/drawing/2014/main" xmlns="" id="{ECD97424-090A-4A21-8594-A3F24F3229B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9" name="正方形/長方形 698">
          <a:extLst>
            <a:ext uri="{FF2B5EF4-FFF2-40B4-BE49-F238E27FC236}">
              <a16:creationId xmlns:a16="http://schemas.microsoft.com/office/drawing/2014/main" xmlns="" id="{8F5BDC57-E44E-49D9-8143-26BDE5CF0F3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a:extLst>
            <a:ext uri="{FF2B5EF4-FFF2-40B4-BE49-F238E27FC236}">
              <a16:creationId xmlns:a16="http://schemas.microsoft.com/office/drawing/2014/main" xmlns="" id="{84C8A85F-C9F3-4BF1-9AB1-E78F2AABA28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a:extLst>
            <a:ext uri="{FF2B5EF4-FFF2-40B4-BE49-F238E27FC236}">
              <a16:creationId xmlns:a16="http://schemas.microsoft.com/office/drawing/2014/main" xmlns="" id="{88F9F9F7-127D-4EE5-B2D7-D2294B3BCA8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a:extLst>
            <a:ext uri="{FF2B5EF4-FFF2-40B4-BE49-F238E27FC236}">
              <a16:creationId xmlns:a16="http://schemas.microsoft.com/office/drawing/2014/main" xmlns="" id="{8F409488-978B-47EF-83FC-E8F487B3A08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a:extLst>
            <a:ext uri="{FF2B5EF4-FFF2-40B4-BE49-F238E27FC236}">
              <a16:creationId xmlns:a16="http://schemas.microsoft.com/office/drawing/2014/main" xmlns="" id="{351359C3-4556-4636-91FB-7A464DAEDED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a:extLst>
            <a:ext uri="{FF2B5EF4-FFF2-40B4-BE49-F238E27FC236}">
              <a16:creationId xmlns:a16="http://schemas.microsoft.com/office/drawing/2014/main" xmlns="" id="{4EAC01D5-84AB-4FDC-8F63-0848590B0A6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a:extLst>
            <a:ext uri="{FF2B5EF4-FFF2-40B4-BE49-F238E27FC236}">
              <a16:creationId xmlns:a16="http://schemas.microsoft.com/office/drawing/2014/main" xmlns="" id="{3855A194-44D0-4131-84F0-73A8418822A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a:extLst>
            <a:ext uri="{FF2B5EF4-FFF2-40B4-BE49-F238E27FC236}">
              <a16:creationId xmlns:a16="http://schemas.microsoft.com/office/drawing/2014/main" xmlns="" id="{B3016B87-EC59-4CD4-8A62-62FF935DEC0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a:extLst>
            <a:ext uri="{FF2B5EF4-FFF2-40B4-BE49-F238E27FC236}">
              <a16:creationId xmlns:a16="http://schemas.microsoft.com/office/drawing/2014/main" xmlns="" id="{C127BACA-8A97-4A0C-840D-380DCD72E093}"/>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08" name="正方形/長方形 707">
          <a:extLst>
            <a:ext uri="{FF2B5EF4-FFF2-40B4-BE49-F238E27FC236}">
              <a16:creationId xmlns:a16="http://schemas.microsoft.com/office/drawing/2014/main" xmlns="" id="{58E22904-FEA9-4439-B08B-FC8675D5ED5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9" name="正方形/長方形 708">
          <a:extLst>
            <a:ext uri="{FF2B5EF4-FFF2-40B4-BE49-F238E27FC236}">
              <a16:creationId xmlns:a16="http://schemas.microsoft.com/office/drawing/2014/main" xmlns="" id="{B3F9EC3B-15BB-433C-A2B0-75003D67EFD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0" name="正方形/長方形 709">
          <a:extLst>
            <a:ext uri="{FF2B5EF4-FFF2-40B4-BE49-F238E27FC236}">
              <a16:creationId xmlns:a16="http://schemas.microsoft.com/office/drawing/2014/main" xmlns="" id="{35CE90AC-E48F-4C21-B17C-CB8FA0F1FA5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1" name="正方形/長方形 710">
          <a:extLst>
            <a:ext uri="{FF2B5EF4-FFF2-40B4-BE49-F238E27FC236}">
              <a16:creationId xmlns:a16="http://schemas.microsoft.com/office/drawing/2014/main" xmlns="" id="{A27A8BA1-36A9-4FAF-81FD-39945DFF21A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2" name="正方形/長方形 711">
          <a:extLst>
            <a:ext uri="{FF2B5EF4-FFF2-40B4-BE49-F238E27FC236}">
              <a16:creationId xmlns:a16="http://schemas.microsoft.com/office/drawing/2014/main" xmlns="" id="{CA8922CA-A205-43FE-B362-B4A0EDE5B83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3" name="正方形/長方形 712">
          <a:extLst>
            <a:ext uri="{FF2B5EF4-FFF2-40B4-BE49-F238E27FC236}">
              <a16:creationId xmlns:a16="http://schemas.microsoft.com/office/drawing/2014/main" xmlns="" id="{116A219C-DBFD-4B20-9671-729E7659ED2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4" name="正方形/長方形 713">
          <a:extLst>
            <a:ext uri="{FF2B5EF4-FFF2-40B4-BE49-F238E27FC236}">
              <a16:creationId xmlns:a16="http://schemas.microsoft.com/office/drawing/2014/main" xmlns="" id="{851424B2-8810-461C-80E7-961BAFAC88C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5" name="正方形/長方形 714">
          <a:extLst>
            <a:ext uri="{FF2B5EF4-FFF2-40B4-BE49-F238E27FC236}">
              <a16:creationId xmlns:a16="http://schemas.microsoft.com/office/drawing/2014/main" xmlns="" id="{B4759DB3-7C44-4D87-AA34-4F2717F2CFE3}"/>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a:extLst>
            <a:ext uri="{FF2B5EF4-FFF2-40B4-BE49-F238E27FC236}">
              <a16:creationId xmlns:a16="http://schemas.microsoft.com/office/drawing/2014/main" xmlns="" id="{AF4CFB41-B1B2-4116-9D9C-C8645028CE2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a:extLst>
            <a:ext uri="{FF2B5EF4-FFF2-40B4-BE49-F238E27FC236}">
              <a16:creationId xmlns:a16="http://schemas.microsoft.com/office/drawing/2014/main" xmlns="" id="{5FD5CB59-34F4-418B-8D0F-7280AEEF43F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a:extLst>
            <a:ext uri="{FF2B5EF4-FFF2-40B4-BE49-F238E27FC236}">
              <a16:creationId xmlns:a16="http://schemas.microsoft.com/office/drawing/2014/main" xmlns="" id="{2D0D4703-5201-485C-A5C1-92D05B32E83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公営住宅については築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数年を経過しており、老朽化が顕著であるため、高い減価償却率となっている。</a:t>
          </a:r>
        </a:p>
        <a:p>
          <a:r>
            <a:rPr kumimoji="1" lang="ja-JP" altLang="en-US" sz="1300">
              <a:latin typeface="ＭＳ Ｐゴシック" panose="020B0600070205080204" pitchFamily="50" charset="-128"/>
              <a:ea typeface="ＭＳ Ｐゴシック" panose="020B0600070205080204" pitchFamily="50" charset="-128"/>
            </a:rPr>
            <a:t>記載の公共施設等・インフラ施設については、平成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年度に「湯河原町公共施設等総合管理計画」を策定したが、</a:t>
          </a:r>
        </a:p>
        <a:p>
          <a:r>
            <a:rPr kumimoji="1" lang="ja-JP" altLang="en-US" sz="1300">
              <a:latin typeface="ＭＳ Ｐゴシック" panose="020B0600070205080204" pitchFamily="50" charset="-128"/>
              <a:ea typeface="ＭＳ Ｐゴシック" panose="020B0600070205080204" pitchFamily="50" charset="-128"/>
            </a:rPr>
            <a:t>時代とともに変化する町民ニーズ、財政状況等を反映させるため、中長期的な視点が必要と考える。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保育所については令和元年度の八雲・まさご保育園統合事業により新たに保育所が建てられたため減価償却率が前年度から</a:t>
          </a:r>
          <a:r>
            <a:rPr kumimoji="1" lang="en-US" altLang="ja-JP" sz="1300">
              <a:latin typeface="ＭＳ Ｐゴシック" panose="020B0600070205080204" pitchFamily="50" charset="-128"/>
              <a:ea typeface="ＭＳ Ｐゴシック" panose="020B0600070205080204" pitchFamily="50" charset="-128"/>
            </a:rPr>
            <a:t>23.4%</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BE163556-3C28-4DD7-87E7-3054E079E9E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ABD2BB69-F924-42E5-AB18-8EA3CD9702D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EE5895E-36D7-4792-AA7E-18021A0D559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F0773A95-E3EE-42CF-84B7-827D49F6AB4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1D17573E-5391-4D52-8A96-DCB99692CA8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5067E332-FD48-4F52-88E1-4C0271ED540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D355719E-6A88-4FE4-B91A-00C8FC7659F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2FEDF1C7-FD5A-462E-BA12-8C991193ABD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A4915DD7-F725-4EE1-AD02-EEEE5A54E60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686BDA1D-B634-40B1-B9FC-57767871BE4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24,803
24,456
40.97
10,307,733
9,888,407
379,082
5,506,229
10,033,001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14FE5166-D429-4FB0-A0F2-CEC0B224698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E13FE24A-0226-46CA-BB5B-653E104DF58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C7DC030B-A3EC-4E17-AA67-C0A519396E1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5C4108AE-54A5-4302-8B60-D92B277373D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93C496F4-DBBC-4166-B700-AB93555ED61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149C606C-E01C-4AB5-A3CA-3512950EA0E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D950D1FF-CF37-4303-A96B-F1747052414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58C786FC-FEA3-4FCB-A288-0A06EEF0773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9EE5F795-1666-467D-A3A3-229D7BE42F1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EE06C497-9064-4AF5-8E1E-1AE9CB91B5E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F4D7569B-64A6-443D-854D-D6BDB7EDC7C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79C28CDE-5D5A-46C4-874E-5F867501060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46605865-90ED-467D-836D-4F9504731F5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FD9989E0-11DC-480D-ACDB-64CA57C0F08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BE3F0524-4D21-47FF-B397-C6EEB3F0B19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4DB9A015-C874-439A-A190-3810013773B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9BF8C910-30E5-45A2-9664-57AD9BB92FC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65D890BF-99F6-467F-8CEB-F5ACC4B3B61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54A61624-7EA8-47ED-8BD9-50E36956AD5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EB1BACD9-8331-4893-8610-3F3BB2ADB9F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FB9AD057-AB91-4B76-9538-B24DAB5B8CB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F6D3EAF9-6778-4515-A397-FB9739C774E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92909FB4-0B5F-472D-8262-E6CD2E303A3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B50DA5CA-6C19-4D1D-AA78-0487EDF3797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E1E5EF75-A63F-42D8-AA7A-E2B45B2F7AD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9F398989-A45D-41EE-8E8E-60AAF7CF3C0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590A83D6-C23E-448A-B9EB-4C6FC1C9A6F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3A4E974-C78C-4A29-9995-A28169FE5A0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CE9D09A5-3AC6-4555-89CB-46A9AAFB02C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FC6B93B3-6731-4FAE-9167-8707F7DA685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3DA83A87-7A1C-4D45-AB93-FD3E4A49F43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18E85516-9EF3-45D0-94C7-02CDCF8E9CC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9EBB591A-E009-49B9-925E-A8EEA5404E5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EC59ED97-BCA2-4F83-936D-B9C012719EB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5B8B934F-87B2-49CF-9C09-D873C9A3FF1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90B7C78E-B044-45E9-9CD3-1241B2537DA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6E70CFB0-C28B-4D02-B778-8ADD33395C0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67CE458E-187C-4995-9072-803E5811BCD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95DBD94C-4B85-4D2B-AE10-1F5035434F6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6296B3E4-C3A0-4D22-B9BF-257739FCE6C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CD002185-B0D2-4596-A813-3998FC9C2B9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061E3416-FCD3-44F8-B273-46F62E5D8AE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C37192E7-A7DF-4A21-918E-2067ABBAA0E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B7590BF7-B652-44A1-8B4F-196B5EB3325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1D8734C6-DAA8-4462-B6EE-6B0C20EB16E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62453385-E415-4066-9739-6C39ECFC5DB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C7BBD6AC-6D20-47F6-9A57-2662246A7EB1}"/>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8968BF58-35CC-47A3-A427-3EDD237AD963}"/>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F70A452C-6476-4ECE-9A91-11EF37F360D5}"/>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xmlns="" id="{61A29F9B-8CDC-45FB-B26B-D066D53E5A1E}"/>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xmlns="" id="{285D5B93-F14A-4A83-8E24-2AA8A5ACBDCC}"/>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8FF2C711-E943-4007-BCA0-814BD8EB82D5}"/>
            </a:ext>
          </a:extLst>
        </xdr:cNvPr>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xmlns="" id="{E2DC696B-3965-4801-911A-5CDD127C6076}"/>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xmlns="" id="{A6E2F4D4-641F-47D9-B115-D1BD3931CB16}"/>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xmlns="" id="{A0EC3061-6456-4BFC-B3E6-A2006B3CEFB7}"/>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xmlns="" id="{1F755A24-5EF3-470C-B3B5-29DF8098B1E0}"/>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xmlns="" id="{E018E65C-E44F-4059-929B-F3CD9B97F5E5}"/>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F6CB3EA-A3C8-49A0-81C5-A94F5ED37BA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788849C4-B947-4F75-AC07-B04B029C451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51EDCCF9-E327-4C91-87BD-0F5BAF50283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416A38D1-BFF3-44BE-BAF9-BB49FAC4EC1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8F8FADB8-8610-43D3-91B3-2F52EA4BAEB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118473</xdr:rowOff>
    </xdr:from>
    <xdr:to>
      <xdr:col>24</xdr:col>
      <xdr:colOff>114300</xdr:colOff>
      <xdr:row>41</xdr:row>
      <xdr:rowOff>48623</xdr:rowOff>
    </xdr:to>
    <xdr:sp macro="" textlink="">
      <xdr:nvSpPr>
        <xdr:cNvPr id="74" name="楕円 73">
          <a:extLst>
            <a:ext uri="{FF2B5EF4-FFF2-40B4-BE49-F238E27FC236}">
              <a16:creationId xmlns:a16="http://schemas.microsoft.com/office/drawing/2014/main" xmlns="" id="{AFFDD623-AC6C-4FB6-A87B-E3A85BF843C3}"/>
            </a:ext>
          </a:extLst>
        </xdr:cNvPr>
        <xdr:cNvSpPr/>
      </xdr:nvSpPr>
      <xdr:spPr>
        <a:xfrm>
          <a:off x="4584700" y="69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96900</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E2666AAD-4587-40B5-B59F-9429EF8ADF53}"/>
            </a:ext>
          </a:extLst>
        </xdr:cNvPr>
        <xdr:cNvSpPr txBox="1"/>
      </xdr:nvSpPr>
      <xdr:spPr>
        <a:xfrm>
          <a:off x="4673600" y="695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76019</xdr:rowOff>
    </xdr:from>
    <xdr:to>
      <xdr:col>20</xdr:col>
      <xdr:colOff>38100</xdr:colOff>
      <xdr:row>41</xdr:row>
      <xdr:rowOff>6169</xdr:rowOff>
    </xdr:to>
    <xdr:sp macro="" textlink="">
      <xdr:nvSpPr>
        <xdr:cNvPr id="76" name="楕円 75">
          <a:extLst>
            <a:ext uri="{FF2B5EF4-FFF2-40B4-BE49-F238E27FC236}">
              <a16:creationId xmlns:a16="http://schemas.microsoft.com/office/drawing/2014/main" xmlns="" id="{8BE7121C-458B-4FCE-B653-41D6B92EAA38}"/>
            </a:ext>
          </a:extLst>
        </xdr:cNvPr>
        <xdr:cNvSpPr/>
      </xdr:nvSpPr>
      <xdr:spPr>
        <a:xfrm>
          <a:off x="3746500" y="69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126819</xdr:rowOff>
    </xdr:from>
    <xdr:to>
      <xdr:col>24</xdr:col>
      <xdr:colOff>63500</xdr:colOff>
      <xdr:row>40</xdr:row>
      <xdr:rowOff>169273</xdr:rowOff>
    </xdr:to>
    <xdr:cxnSp macro="">
      <xdr:nvCxnSpPr>
        <xdr:cNvPr id="77" name="直線コネクタ 76">
          <a:extLst>
            <a:ext uri="{FF2B5EF4-FFF2-40B4-BE49-F238E27FC236}">
              <a16:creationId xmlns:a16="http://schemas.microsoft.com/office/drawing/2014/main" xmlns="" id="{E3ECCFB0-6D5F-439A-8EEA-97B4150D6634}"/>
            </a:ext>
          </a:extLst>
        </xdr:cNvPr>
        <xdr:cNvCxnSpPr/>
      </xdr:nvCxnSpPr>
      <xdr:spPr>
        <a:xfrm>
          <a:off x="3797300" y="698481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46627</xdr:rowOff>
    </xdr:from>
    <xdr:to>
      <xdr:col>15</xdr:col>
      <xdr:colOff>101600</xdr:colOff>
      <xdr:row>40</xdr:row>
      <xdr:rowOff>148227</xdr:rowOff>
    </xdr:to>
    <xdr:sp macro="" textlink="">
      <xdr:nvSpPr>
        <xdr:cNvPr id="78" name="楕円 77">
          <a:extLst>
            <a:ext uri="{FF2B5EF4-FFF2-40B4-BE49-F238E27FC236}">
              <a16:creationId xmlns:a16="http://schemas.microsoft.com/office/drawing/2014/main" xmlns="" id="{1A3A1D85-D990-4870-BFF0-FABBFD4160A8}"/>
            </a:ext>
          </a:extLst>
        </xdr:cNvPr>
        <xdr:cNvSpPr/>
      </xdr:nvSpPr>
      <xdr:spPr>
        <a:xfrm>
          <a:off x="2857500" y="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97427</xdr:rowOff>
    </xdr:from>
    <xdr:to>
      <xdr:col>19</xdr:col>
      <xdr:colOff>177800</xdr:colOff>
      <xdr:row>40</xdr:row>
      <xdr:rowOff>126819</xdr:rowOff>
    </xdr:to>
    <xdr:cxnSp macro="">
      <xdr:nvCxnSpPr>
        <xdr:cNvPr id="79" name="直線コネクタ 78">
          <a:extLst>
            <a:ext uri="{FF2B5EF4-FFF2-40B4-BE49-F238E27FC236}">
              <a16:creationId xmlns:a16="http://schemas.microsoft.com/office/drawing/2014/main" xmlns="" id="{E6D4C42B-CE2F-4663-B9C0-9FDC47D43322}"/>
            </a:ext>
          </a:extLst>
        </xdr:cNvPr>
        <xdr:cNvCxnSpPr/>
      </xdr:nvCxnSpPr>
      <xdr:spPr>
        <a:xfrm>
          <a:off x="2908300" y="69554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23767</xdr:rowOff>
    </xdr:from>
    <xdr:to>
      <xdr:col>10</xdr:col>
      <xdr:colOff>165100</xdr:colOff>
      <xdr:row>40</xdr:row>
      <xdr:rowOff>125367</xdr:rowOff>
    </xdr:to>
    <xdr:sp macro="" textlink="">
      <xdr:nvSpPr>
        <xdr:cNvPr id="80" name="楕円 79">
          <a:extLst>
            <a:ext uri="{FF2B5EF4-FFF2-40B4-BE49-F238E27FC236}">
              <a16:creationId xmlns:a16="http://schemas.microsoft.com/office/drawing/2014/main" xmlns="" id="{2BD72E17-2C35-40C5-9B3B-332CCA680A69}"/>
            </a:ext>
          </a:extLst>
        </xdr:cNvPr>
        <xdr:cNvSpPr/>
      </xdr:nvSpPr>
      <xdr:spPr>
        <a:xfrm>
          <a:off x="1968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74567</xdr:rowOff>
    </xdr:from>
    <xdr:to>
      <xdr:col>15</xdr:col>
      <xdr:colOff>50800</xdr:colOff>
      <xdr:row>40</xdr:row>
      <xdr:rowOff>97427</xdr:rowOff>
    </xdr:to>
    <xdr:cxnSp macro="">
      <xdr:nvCxnSpPr>
        <xdr:cNvPr id="81" name="直線コネクタ 80">
          <a:extLst>
            <a:ext uri="{FF2B5EF4-FFF2-40B4-BE49-F238E27FC236}">
              <a16:creationId xmlns:a16="http://schemas.microsoft.com/office/drawing/2014/main" xmlns="" id="{4012B4D2-2FD8-4E5C-A2FD-9B461C2BEC5E}"/>
            </a:ext>
          </a:extLst>
        </xdr:cNvPr>
        <xdr:cNvCxnSpPr/>
      </xdr:nvCxnSpPr>
      <xdr:spPr>
        <a:xfrm>
          <a:off x="2019300" y="693256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2" name="n_1aveValue【図書館】&#10;有形固定資産減価償却率">
          <a:extLst>
            <a:ext uri="{FF2B5EF4-FFF2-40B4-BE49-F238E27FC236}">
              <a16:creationId xmlns:a16="http://schemas.microsoft.com/office/drawing/2014/main" xmlns="" id="{CDDDBBBE-CADA-4157-BD74-BB2ABCC1993D}"/>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3" name="n_2aveValue【図書館】&#10;有形固定資産減価償却率">
          <a:extLst>
            <a:ext uri="{FF2B5EF4-FFF2-40B4-BE49-F238E27FC236}">
              <a16:creationId xmlns:a16="http://schemas.microsoft.com/office/drawing/2014/main" xmlns="" id="{A2C00AA0-E895-458F-A3FF-239F1BD961AB}"/>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4" name="n_3aveValue【図書館】&#10;有形固定資産減価償却率">
          <a:extLst>
            <a:ext uri="{FF2B5EF4-FFF2-40B4-BE49-F238E27FC236}">
              <a16:creationId xmlns:a16="http://schemas.microsoft.com/office/drawing/2014/main" xmlns="" id="{D30D0AE3-00B9-4CC3-8693-03C0885A1C98}"/>
            </a:ext>
          </a:extLst>
        </xdr:cNvPr>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5" name="n_4aveValue【図書館】&#10;有形固定資産減価償却率">
          <a:extLst>
            <a:ext uri="{FF2B5EF4-FFF2-40B4-BE49-F238E27FC236}">
              <a16:creationId xmlns:a16="http://schemas.microsoft.com/office/drawing/2014/main" xmlns="" id="{B3FCCFF3-AF14-4733-9072-AF459539A96D}"/>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168746</xdr:rowOff>
    </xdr:from>
    <xdr:ext cx="405111" cy="259045"/>
    <xdr:sp macro="" textlink="">
      <xdr:nvSpPr>
        <xdr:cNvPr id="86" name="n_1mainValue【図書館】&#10;有形固定資産減価償却率">
          <a:extLst>
            <a:ext uri="{FF2B5EF4-FFF2-40B4-BE49-F238E27FC236}">
              <a16:creationId xmlns:a16="http://schemas.microsoft.com/office/drawing/2014/main" xmlns="" id="{C9F1E74C-2E44-47B1-AB93-BAF45C015A15}"/>
            </a:ext>
          </a:extLst>
        </xdr:cNvPr>
        <xdr:cNvSpPr txBox="1"/>
      </xdr:nvSpPr>
      <xdr:spPr>
        <a:xfrm>
          <a:off x="3582044" y="702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139354</xdr:rowOff>
    </xdr:from>
    <xdr:ext cx="405111" cy="259045"/>
    <xdr:sp macro="" textlink="">
      <xdr:nvSpPr>
        <xdr:cNvPr id="87" name="n_2mainValue【図書館】&#10;有形固定資産減価償却率">
          <a:extLst>
            <a:ext uri="{FF2B5EF4-FFF2-40B4-BE49-F238E27FC236}">
              <a16:creationId xmlns:a16="http://schemas.microsoft.com/office/drawing/2014/main" xmlns="" id="{84EA0CE8-EB4C-483E-B159-582B6FBEB3AC}"/>
            </a:ext>
          </a:extLst>
        </xdr:cNvPr>
        <xdr:cNvSpPr txBox="1"/>
      </xdr:nvSpPr>
      <xdr:spPr>
        <a:xfrm>
          <a:off x="2705744" y="699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116494</xdr:rowOff>
    </xdr:from>
    <xdr:ext cx="405111" cy="259045"/>
    <xdr:sp macro="" textlink="">
      <xdr:nvSpPr>
        <xdr:cNvPr id="88" name="n_3mainValue【図書館】&#10;有形固定資産減価償却率">
          <a:extLst>
            <a:ext uri="{FF2B5EF4-FFF2-40B4-BE49-F238E27FC236}">
              <a16:creationId xmlns:a16="http://schemas.microsoft.com/office/drawing/2014/main" xmlns="" id="{1130BC5B-1AFC-4A78-8F52-908A84E9A119}"/>
            </a:ext>
          </a:extLst>
        </xdr:cNvPr>
        <xdr:cNvSpPr txBox="1"/>
      </xdr:nvSpPr>
      <xdr:spPr>
        <a:xfrm>
          <a:off x="181674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xmlns="" id="{C00DBF8D-789B-416F-AFB0-51628AF2398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xmlns="" id="{9F95ECB6-EF06-4984-B8B9-1E1DB15C3B3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xmlns="" id="{AEB5B1A3-B83D-415D-AEF8-112B748F0D7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xmlns="" id="{14D2F18B-B201-4C1B-9DCD-F9B6D996F23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xmlns="" id="{50B35D04-1628-46D8-8931-F18E512785E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xmlns="" id="{C46B741E-413A-4181-9B8C-6E7CB32A71F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xmlns="" id="{9E28B0B0-6A99-45D2-8712-C042D65F447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xmlns="" id="{BF0F5649-AAB6-41F9-9D5A-80BE6A75D85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xmlns="" id="{53FE23EF-7B0D-4991-92D7-5327E99AD90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xmlns="" id="{2024ACC5-F4D6-4804-BF62-A7881C23C83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a:extLst>
            <a:ext uri="{FF2B5EF4-FFF2-40B4-BE49-F238E27FC236}">
              <a16:creationId xmlns:a16="http://schemas.microsoft.com/office/drawing/2014/main" xmlns="" id="{731E2D74-1EAB-4B7E-8201-1412B70BFB88}"/>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a:extLst>
            <a:ext uri="{FF2B5EF4-FFF2-40B4-BE49-F238E27FC236}">
              <a16:creationId xmlns:a16="http://schemas.microsoft.com/office/drawing/2014/main" xmlns="" id="{B173AF6A-4B51-4331-AE50-6B723E049B3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xmlns="" id="{608694C0-81BA-4021-B925-56C3FCA2BFA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xmlns="" id="{BC4FE635-06B7-4E84-A8B5-06CBB10C70C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a:extLst>
            <a:ext uri="{FF2B5EF4-FFF2-40B4-BE49-F238E27FC236}">
              <a16:creationId xmlns:a16="http://schemas.microsoft.com/office/drawing/2014/main" xmlns="" id="{812ADB38-458B-49E4-A691-336296C4D6EA}"/>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a:extLst>
            <a:ext uri="{FF2B5EF4-FFF2-40B4-BE49-F238E27FC236}">
              <a16:creationId xmlns:a16="http://schemas.microsoft.com/office/drawing/2014/main" xmlns="" id="{855A9E18-9ED9-4F90-AF7F-5D9A9B767B7C}"/>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xmlns="" id="{1BDC1DF1-E6F9-48D4-9E42-A5D010560A6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xmlns="" id="{53F56365-D764-434C-8C95-3348BE259DF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xmlns="" id="{01AEE1F1-1691-4337-A196-11C48B5E1CB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8" name="直線コネクタ 107">
          <a:extLst>
            <a:ext uri="{FF2B5EF4-FFF2-40B4-BE49-F238E27FC236}">
              <a16:creationId xmlns:a16="http://schemas.microsoft.com/office/drawing/2014/main" xmlns="" id="{678CCCC1-545A-497A-947F-2689FE2633EB}"/>
            </a:ext>
          </a:extLst>
        </xdr:cNvPr>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9" name="【図書館】&#10;一人当たり面積最小値テキスト">
          <a:extLst>
            <a:ext uri="{FF2B5EF4-FFF2-40B4-BE49-F238E27FC236}">
              <a16:creationId xmlns:a16="http://schemas.microsoft.com/office/drawing/2014/main" xmlns="" id="{9E217359-09C4-419C-9797-1283FDE29D59}"/>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0" name="直線コネクタ 109">
          <a:extLst>
            <a:ext uri="{FF2B5EF4-FFF2-40B4-BE49-F238E27FC236}">
              <a16:creationId xmlns:a16="http://schemas.microsoft.com/office/drawing/2014/main" xmlns="" id="{64AA91A9-564E-4595-B7D3-86F1AB5C60F6}"/>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1" name="【図書館】&#10;一人当たり面積最大値テキスト">
          <a:extLst>
            <a:ext uri="{FF2B5EF4-FFF2-40B4-BE49-F238E27FC236}">
              <a16:creationId xmlns:a16="http://schemas.microsoft.com/office/drawing/2014/main" xmlns="" id="{7306FB2D-8C05-490A-A1F5-29B3CCC85BD9}"/>
            </a:ext>
          </a:extLst>
        </xdr:cNvPr>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2" name="直線コネクタ 111">
          <a:extLst>
            <a:ext uri="{FF2B5EF4-FFF2-40B4-BE49-F238E27FC236}">
              <a16:creationId xmlns:a16="http://schemas.microsoft.com/office/drawing/2014/main" xmlns="" id="{B32E02BF-B2EC-4E39-98AC-CCB8FE8F59CA}"/>
            </a:ext>
          </a:extLst>
        </xdr:cNvPr>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3" name="【図書館】&#10;一人当たり面積平均値テキスト">
          <a:extLst>
            <a:ext uri="{FF2B5EF4-FFF2-40B4-BE49-F238E27FC236}">
              <a16:creationId xmlns:a16="http://schemas.microsoft.com/office/drawing/2014/main" xmlns="" id="{349C57A9-8F0E-447E-A192-8FFF39BEF13C}"/>
            </a:ext>
          </a:extLst>
        </xdr:cNvPr>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4" name="フローチャート: 判断 113">
          <a:extLst>
            <a:ext uri="{FF2B5EF4-FFF2-40B4-BE49-F238E27FC236}">
              <a16:creationId xmlns:a16="http://schemas.microsoft.com/office/drawing/2014/main" xmlns="" id="{D55226FC-6299-4A1A-B71C-8C26C56A351F}"/>
            </a:ext>
          </a:extLst>
        </xdr:cNvPr>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5" name="フローチャート: 判断 114">
          <a:extLst>
            <a:ext uri="{FF2B5EF4-FFF2-40B4-BE49-F238E27FC236}">
              <a16:creationId xmlns:a16="http://schemas.microsoft.com/office/drawing/2014/main" xmlns="" id="{D477DAD8-BE98-4F7D-8AD6-551691AE2663}"/>
            </a:ext>
          </a:extLst>
        </xdr:cNvPr>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6" name="フローチャート: 判断 115">
          <a:extLst>
            <a:ext uri="{FF2B5EF4-FFF2-40B4-BE49-F238E27FC236}">
              <a16:creationId xmlns:a16="http://schemas.microsoft.com/office/drawing/2014/main" xmlns="" id="{C6F88CCF-4D0E-4D86-B5CE-DD8944FD3B00}"/>
            </a:ext>
          </a:extLst>
        </xdr:cNvPr>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7" name="フローチャート: 判断 116">
          <a:extLst>
            <a:ext uri="{FF2B5EF4-FFF2-40B4-BE49-F238E27FC236}">
              <a16:creationId xmlns:a16="http://schemas.microsoft.com/office/drawing/2014/main" xmlns="" id="{9DEA00EA-3D9F-43AB-BCFD-2825F0EC3900}"/>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8" name="フローチャート: 判断 117">
          <a:extLst>
            <a:ext uri="{FF2B5EF4-FFF2-40B4-BE49-F238E27FC236}">
              <a16:creationId xmlns:a16="http://schemas.microsoft.com/office/drawing/2014/main" xmlns="" id="{193132ED-E4AF-403D-86BA-692FB933A52C}"/>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4D904DAF-D7DF-42B6-985C-66EAB57E1E8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5E8CFC7E-3CE9-4A75-BB14-2E2AF12633D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AB851C6C-7293-4E88-9F26-FFF75C7B8C5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5775EDCF-EA25-4326-9296-DBD0EB83CE1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54BB6415-60A6-43C7-B775-805B97EC857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53975</xdr:rowOff>
    </xdr:from>
    <xdr:to>
      <xdr:col>55</xdr:col>
      <xdr:colOff>50800</xdr:colOff>
      <xdr:row>38</xdr:row>
      <xdr:rowOff>155575</xdr:rowOff>
    </xdr:to>
    <xdr:sp macro="" textlink="">
      <xdr:nvSpPr>
        <xdr:cNvPr id="124" name="楕円 123">
          <a:extLst>
            <a:ext uri="{FF2B5EF4-FFF2-40B4-BE49-F238E27FC236}">
              <a16:creationId xmlns:a16="http://schemas.microsoft.com/office/drawing/2014/main" xmlns="" id="{66D82ECB-E2F3-4874-855E-0C74F118C968}"/>
            </a:ext>
          </a:extLst>
        </xdr:cNvPr>
        <xdr:cNvSpPr/>
      </xdr:nvSpPr>
      <xdr:spPr>
        <a:xfrm>
          <a:off x="104267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76852</xdr:rowOff>
    </xdr:from>
    <xdr:ext cx="469744" cy="259045"/>
    <xdr:sp macro="" textlink="">
      <xdr:nvSpPr>
        <xdr:cNvPr id="125" name="【図書館】&#10;一人当たり面積該当値テキスト">
          <a:extLst>
            <a:ext uri="{FF2B5EF4-FFF2-40B4-BE49-F238E27FC236}">
              <a16:creationId xmlns:a16="http://schemas.microsoft.com/office/drawing/2014/main" xmlns="" id="{B5009BD8-0815-4B8C-AF68-CD2F6C5E43CB}"/>
            </a:ext>
          </a:extLst>
        </xdr:cNvPr>
        <xdr:cNvSpPr txBox="1"/>
      </xdr:nvSpPr>
      <xdr:spPr>
        <a:xfrm>
          <a:off x="10515600" y="642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59690</xdr:rowOff>
    </xdr:from>
    <xdr:to>
      <xdr:col>50</xdr:col>
      <xdr:colOff>165100</xdr:colOff>
      <xdr:row>38</xdr:row>
      <xdr:rowOff>161290</xdr:rowOff>
    </xdr:to>
    <xdr:sp macro="" textlink="">
      <xdr:nvSpPr>
        <xdr:cNvPr id="126" name="楕円 125">
          <a:extLst>
            <a:ext uri="{FF2B5EF4-FFF2-40B4-BE49-F238E27FC236}">
              <a16:creationId xmlns:a16="http://schemas.microsoft.com/office/drawing/2014/main" xmlns="" id="{276A9CAF-9267-4056-8B85-35FE4D612AB2}"/>
            </a:ext>
          </a:extLst>
        </xdr:cNvPr>
        <xdr:cNvSpPr/>
      </xdr:nvSpPr>
      <xdr:spPr>
        <a:xfrm>
          <a:off x="9588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104775</xdr:rowOff>
    </xdr:from>
    <xdr:to>
      <xdr:col>55</xdr:col>
      <xdr:colOff>0</xdr:colOff>
      <xdr:row>38</xdr:row>
      <xdr:rowOff>110490</xdr:rowOff>
    </xdr:to>
    <xdr:cxnSp macro="">
      <xdr:nvCxnSpPr>
        <xdr:cNvPr id="127" name="直線コネクタ 126">
          <a:extLst>
            <a:ext uri="{FF2B5EF4-FFF2-40B4-BE49-F238E27FC236}">
              <a16:creationId xmlns:a16="http://schemas.microsoft.com/office/drawing/2014/main" xmlns="" id="{84741D88-0CD0-46A2-8F3A-D66F81EF6298}"/>
            </a:ext>
          </a:extLst>
        </xdr:cNvPr>
        <xdr:cNvCxnSpPr/>
      </xdr:nvCxnSpPr>
      <xdr:spPr>
        <a:xfrm flipV="1">
          <a:off x="9639300" y="66198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65405</xdr:rowOff>
    </xdr:from>
    <xdr:to>
      <xdr:col>46</xdr:col>
      <xdr:colOff>38100</xdr:colOff>
      <xdr:row>38</xdr:row>
      <xdr:rowOff>167005</xdr:rowOff>
    </xdr:to>
    <xdr:sp macro="" textlink="">
      <xdr:nvSpPr>
        <xdr:cNvPr id="128" name="楕円 127">
          <a:extLst>
            <a:ext uri="{FF2B5EF4-FFF2-40B4-BE49-F238E27FC236}">
              <a16:creationId xmlns:a16="http://schemas.microsoft.com/office/drawing/2014/main" xmlns="" id="{816DF36E-FB51-4F9B-9BDD-3C3DF29DAFDB}"/>
            </a:ext>
          </a:extLst>
        </xdr:cNvPr>
        <xdr:cNvSpPr/>
      </xdr:nvSpPr>
      <xdr:spPr>
        <a:xfrm>
          <a:off x="8699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110490</xdr:rowOff>
    </xdr:from>
    <xdr:to>
      <xdr:col>50</xdr:col>
      <xdr:colOff>114300</xdr:colOff>
      <xdr:row>38</xdr:row>
      <xdr:rowOff>116205</xdr:rowOff>
    </xdr:to>
    <xdr:cxnSp macro="">
      <xdr:nvCxnSpPr>
        <xdr:cNvPr id="129" name="直線コネクタ 128">
          <a:extLst>
            <a:ext uri="{FF2B5EF4-FFF2-40B4-BE49-F238E27FC236}">
              <a16:creationId xmlns:a16="http://schemas.microsoft.com/office/drawing/2014/main" xmlns="" id="{7E9E5ACF-55E0-48A5-BA3F-13737566C936}"/>
            </a:ext>
          </a:extLst>
        </xdr:cNvPr>
        <xdr:cNvCxnSpPr/>
      </xdr:nvCxnSpPr>
      <xdr:spPr>
        <a:xfrm flipV="1">
          <a:off x="8750300" y="66255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65405</xdr:rowOff>
    </xdr:from>
    <xdr:to>
      <xdr:col>41</xdr:col>
      <xdr:colOff>101600</xdr:colOff>
      <xdr:row>38</xdr:row>
      <xdr:rowOff>167005</xdr:rowOff>
    </xdr:to>
    <xdr:sp macro="" textlink="">
      <xdr:nvSpPr>
        <xdr:cNvPr id="130" name="楕円 129">
          <a:extLst>
            <a:ext uri="{FF2B5EF4-FFF2-40B4-BE49-F238E27FC236}">
              <a16:creationId xmlns:a16="http://schemas.microsoft.com/office/drawing/2014/main" xmlns="" id="{8D9FF2AF-2664-4159-B971-4A5F1799C393}"/>
            </a:ext>
          </a:extLst>
        </xdr:cNvPr>
        <xdr:cNvSpPr/>
      </xdr:nvSpPr>
      <xdr:spPr>
        <a:xfrm>
          <a:off x="7810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116205</xdr:rowOff>
    </xdr:from>
    <xdr:to>
      <xdr:col>45</xdr:col>
      <xdr:colOff>177800</xdr:colOff>
      <xdr:row>38</xdr:row>
      <xdr:rowOff>116205</xdr:rowOff>
    </xdr:to>
    <xdr:cxnSp macro="">
      <xdr:nvCxnSpPr>
        <xdr:cNvPr id="131" name="直線コネクタ 130">
          <a:extLst>
            <a:ext uri="{FF2B5EF4-FFF2-40B4-BE49-F238E27FC236}">
              <a16:creationId xmlns:a16="http://schemas.microsoft.com/office/drawing/2014/main" xmlns="" id="{E53ED913-5936-44FC-AEC6-AFDBBF5B07EB}"/>
            </a:ext>
          </a:extLst>
        </xdr:cNvPr>
        <xdr:cNvCxnSpPr/>
      </xdr:nvCxnSpPr>
      <xdr:spPr>
        <a:xfrm>
          <a:off x="7861300" y="6631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2" name="n_1aveValue【図書館】&#10;一人当たり面積">
          <a:extLst>
            <a:ext uri="{FF2B5EF4-FFF2-40B4-BE49-F238E27FC236}">
              <a16:creationId xmlns:a16="http://schemas.microsoft.com/office/drawing/2014/main" xmlns="" id="{92BCBA59-72FD-4D4C-844C-CCA1DF43EE6A}"/>
            </a:ext>
          </a:extLst>
        </xdr:cNvPr>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3" name="n_2aveValue【図書館】&#10;一人当たり面積">
          <a:extLst>
            <a:ext uri="{FF2B5EF4-FFF2-40B4-BE49-F238E27FC236}">
              <a16:creationId xmlns:a16="http://schemas.microsoft.com/office/drawing/2014/main" xmlns="" id="{B2C061B7-10D0-481B-AE90-5DE01332A58B}"/>
            </a:ext>
          </a:extLst>
        </xdr:cNvPr>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4" name="n_3aveValue【図書館】&#10;一人当たり面積">
          <a:extLst>
            <a:ext uri="{FF2B5EF4-FFF2-40B4-BE49-F238E27FC236}">
              <a16:creationId xmlns:a16="http://schemas.microsoft.com/office/drawing/2014/main" xmlns="" id="{966D78E7-95F7-4B54-B6AC-8ADCD53D6379}"/>
            </a:ext>
          </a:extLst>
        </xdr:cNvPr>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35" name="n_4aveValue【図書館】&#10;一人当たり面積">
          <a:extLst>
            <a:ext uri="{FF2B5EF4-FFF2-40B4-BE49-F238E27FC236}">
              <a16:creationId xmlns:a16="http://schemas.microsoft.com/office/drawing/2014/main" xmlns="" id="{AAED574B-D6E3-4B63-8298-E7C1C2A32223}"/>
            </a:ext>
          </a:extLst>
        </xdr:cNvPr>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6367</xdr:rowOff>
    </xdr:from>
    <xdr:ext cx="469744" cy="259045"/>
    <xdr:sp macro="" textlink="">
      <xdr:nvSpPr>
        <xdr:cNvPr id="136" name="n_1mainValue【図書館】&#10;一人当たり面積">
          <a:extLst>
            <a:ext uri="{FF2B5EF4-FFF2-40B4-BE49-F238E27FC236}">
              <a16:creationId xmlns:a16="http://schemas.microsoft.com/office/drawing/2014/main" xmlns="" id="{4F071FD9-34E1-47F8-B207-17BADCA442AE}"/>
            </a:ext>
          </a:extLst>
        </xdr:cNvPr>
        <xdr:cNvSpPr txBox="1"/>
      </xdr:nvSpPr>
      <xdr:spPr>
        <a:xfrm>
          <a:off x="939172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12082</xdr:rowOff>
    </xdr:from>
    <xdr:ext cx="469744" cy="259045"/>
    <xdr:sp macro="" textlink="">
      <xdr:nvSpPr>
        <xdr:cNvPr id="137" name="n_2mainValue【図書館】&#10;一人当たり面積">
          <a:extLst>
            <a:ext uri="{FF2B5EF4-FFF2-40B4-BE49-F238E27FC236}">
              <a16:creationId xmlns:a16="http://schemas.microsoft.com/office/drawing/2014/main" xmlns="" id="{B835A06D-0CF5-452C-9C6C-CDBC66B5D5DF}"/>
            </a:ext>
          </a:extLst>
        </xdr:cNvPr>
        <xdr:cNvSpPr txBox="1"/>
      </xdr:nvSpPr>
      <xdr:spPr>
        <a:xfrm>
          <a:off x="8515427" y="635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12082</xdr:rowOff>
    </xdr:from>
    <xdr:ext cx="469744" cy="259045"/>
    <xdr:sp macro="" textlink="">
      <xdr:nvSpPr>
        <xdr:cNvPr id="138" name="n_3mainValue【図書館】&#10;一人当たり面積">
          <a:extLst>
            <a:ext uri="{FF2B5EF4-FFF2-40B4-BE49-F238E27FC236}">
              <a16:creationId xmlns:a16="http://schemas.microsoft.com/office/drawing/2014/main" xmlns="" id="{3C3AD11F-F8FC-4464-A0B0-80320FF1AE70}"/>
            </a:ext>
          </a:extLst>
        </xdr:cNvPr>
        <xdr:cNvSpPr txBox="1"/>
      </xdr:nvSpPr>
      <xdr:spPr>
        <a:xfrm>
          <a:off x="7626427" y="635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xmlns="" id="{7DB3CEAC-1B14-4490-B5A3-F967D111D13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xmlns="" id="{FD6CA847-B7B8-44B8-8D89-76222018970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xmlns="" id="{A7E32D64-E735-4CDF-9A8D-1BF9F4DFF68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xmlns="" id="{4243B38E-321E-4792-BCD1-F6300F93A12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xmlns="" id="{3DF6651B-C789-4ECF-B3C0-6A0986B48D2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xmlns="" id="{0EA4FE7B-182B-42A4-B9FD-B1F50F925EB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xmlns="" id="{D0430864-85E6-4A8C-8878-E76712F910A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xmlns="" id="{E8836E66-C363-4478-81A9-58C6A277B66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xmlns="" id="{8DD79917-FCC1-479F-86EC-4C97AEEC901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xmlns="" id="{9D31E906-CCF2-4826-9EAB-9D037AF2452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xmlns="" id="{680D57ED-D5FC-4D2C-889C-7A38E75C65C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xmlns="" id="{3273196D-65B1-4C6B-8A23-A8575F737D2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xmlns="" id="{7BB0FCA7-59C4-45C9-BEE6-B55BA424BB8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xmlns="" id="{BA716E27-7ADB-4BCE-9996-7CE2EAD7F1C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xmlns="" id="{C16856E7-7D04-4BA3-AA5A-BA6CB10F834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xmlns="" id="{AC6A9D75-EA85-466C-A635-FCF017B83EA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xmlns="" id="{75445878-3ECF-44AC-BE26-EC93FAEADBD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xmlns="" id="{D5DF64F0-A7AC-478F-B5CB-4203EBB1DD1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xmlns="" id="{B0E0DCCB-6F9E-44B0-8826-52CAE2953D1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xmlns="" id="{8A6E81D3-2A87-4CE8-9AEB-77EFB95A820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9" name="テキスト ボックス 158">
          <a:extLst>
            <a:ext uri="{FF2B5EF4-FFF2-40B4-BE49-F238E27FC236}">
              <a16:creationId xmlns:a16="http://schemas.microsoft.com/office/drawing/2014/main" xmlns="" id="{B39056EC-14C3-4AB0-B257-D13973873C5C}"/>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xmlns="" id="{4EA5ECCA-814B-4EEF-AC09-31AB7CDB2A7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xmlns="" id="{47B95206-AD78-4B1E-BB27-7836D6AE048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2" name="直線コネクタ 161">
          <a:extLst>
            <a:ext uri="{FF2B5EF4-FFF2-40B4-BE49-F238E27FC236}">
              <a16:creationId xmlns:a16="http://schemas.microsoft.com/office/drawing/2014/main" xmlns="" id="{DA80B6F5-6108-430C-8384-6494084C908F}"/>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3" name="【体育館・プール】&#10;有形固定資産減価償却率最小値テキスト">
          <a:extLst>
            <a:ext uri="{FF2B5EF4-FFF2-40B4-BE49-F238E27FC236}">
              <a16:creationId xmlns:a16="http://schemas.microsoft.com/office/drawing/2014/main" xmlns="" id="{D2F340B2-B298-4B91-86C4-0DC464D05F88}"/>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64" name="直線コネクタ 163">
          <a:extLst>
            <a:ext uri="{FF2B5EF4-FFF2-40B4-BE49-F238E27FC236}">
              <a16:creationId xmlns:a16="http://schemas.microsoft.com/office/drawing/2014/main" xmlns="" id="{9DEC992C-9FB6-4F3D-B86A-E997E664E453}"/>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65" name="【体育館・プール】&#10;有形固定資産減価償却率最大値テキスト">
          <a:extLst>
            <a:ext uri="{FF2B5EF4-FFF2-40B4-BE49-F238E27FC236}">
              <a16:creationId xmlns:a16="http://schemas.microsoft.com/office/drawing/2014/main" xmlns="" id="{0B735530-9C77-4127-9ED0-82E47E1231D7}"/>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a:extLst>
            <a:ext uri="{FF2B5EF4-FFF2-40B4-BE49-F238E27FC236}">
              <a16:creationId xmlns:a16="http://schemas.microsoft.com/office/drawing/2014/main" xmlns="" id="{DB3E8AAA-230C-43F3-9F77-BCD09BBCAABB}"/>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xmlns="" id="{27E3C4CB-0583-4226-A1C8-C47B04C41DF6}"/>
            </a:ext>
          </a:extLst>
        </xdr:cNvPr>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68" name="フローチャート: 判断 167">
          <a:extLst>
            <a:ext uri="{FF2B5EF4-FFF2-40B4-BE49-F238E27FC236}">
              <a16:creationId xmlns:a16="http://schemas.microsoft.com/office/drawing/2014/main" xmlns="" id="{95CB862C-9A0C-4015-9ACD-778BE1503A53}"/>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69" name="フローチャート: 判断 168">
          <a:extLst>
            <a:ext uri="{FF2B5EF4-FFF2-40B4-BE49-F238E27FC236}">
              <a16:creationId xmlns:a16="http://schemas.microsoft.com/office/drawing/2014/main" xmlns="" id="{5B7E6ECF-8662-4DF0-9E4A-13895DA8F35E}"/>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0" name="フローチャート: 判断 169">
          <a:extLst>
            <a:ext uri="{FF2B5EF4-FFF2-40B4-BE49-F238E27FC236}">
              <a16:creationId xmlns:a16="http://schemas.microsoft.com/office/drawing/2014/main" xmlns="" id="{9F04BF4A-AB84-4BCA-B29B-C140E28F7CDB}"/>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1" name="フローチャート: 判断 170">
          <a:extLst>
            <a:ext uri="{FF2B5EF4-FFF2-40B4-BE49-F238E27FC236}">
              <a16:creationId xmlns:a16="http://schemas.microsoft.com/office/drawing/2014/main" xmlns="" id="{B3224772-863D-4C5C-9D88-AF3046A1E59C}"/>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2" name="フローチャート: 判断 171">
          <a:extLst>
            <a:ext uri="{FF2B5EF4-FFF2-40B4-BE49-F238E27FC236}">
              <a16:creationId xmlns:a16="http://schemas.microsoft.com/office/drawing/2014/main" xmlns="" id="{3F9F2DC6-905A-4386-88DC-45B1D1696EC5}"/>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9D7C2611-7C78-4B20-AB0E-2D6FFB745D2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8EF1A0F8-50F3-49AB-8ED7-6C9C9C7F1A6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3BB03FA4-93E1-4641-8588-37DFC50EE91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0020E63C-A1AD-4885-AF76-F09D0401B66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B1478663-C4E4-492E-9F38-032CE82FDF8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130810</xdr:rowOff>
    </xdr:from>
    <xdr:to>
      <xdr:col>24</xdr:col>
      <xdr:colOff>114300</xdr:colOff>
      <xdr:row>62</xdr:row>
      <xdr:rowOff>60960</xdr:rowOff>
    </xdr:to>
    <xdr:sp macro="" textlink="">
      <xdr:nvSpPr>
        <xdr:cNvPr id="178" name="楕円 177">
          <a:extLst>
            <a:ext uri="{FF2B5EF4-FFF2-40B4-BE49-F238E27FC236}">
              <a16:creationId xmlns:a16="http://schemas.microsoft.com/office/drawing/2014/main" xmlns="" id="{956EBCAD-7742-4A6E-9F4F-B1B4C295DE20}"/>
            </a:ext>
          </a:extLst>
        </xdr:cNvPr>
        <xdr:cNvSpPr/>
      </xdr:nvSpPr>
      <xdr:spPr>
        <a:xfrm>
          <a:off x="4584700" y="105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109237</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xmlns="" id="{CB39B041-9B03-4A09-9535-E7664901AA4E}"/>
            </a:ext>
          </a:extLst>
        </xdr:cNvPr>
        <xdr:cNvSpPr txBox="1"/>
      </xdr:nvSpPr>
      <xdr:spPr>
        <a:xfrm>
          <a:off x="4673600" y="10567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168910</xdr:rowOff>
    </xdr:from>
    <xdr:to>
      <xdr:col>20</xdr:col>
      <xdr:colOff>38100</xdr:colOff>
      <xdr:row>62</xdr:row>
      <xdr:rowOff>99060</xdr:rowOff>
    </xdr:to>
    <xdr:sp macro="" textlink="">
      <xdr:nvSpPr>
        <xdr:cNvPr id="180" name="楕円 179">
          <a:extLst>
            <a:ext uri="{FF2B5EF4-FFF2-40B4-BE49-F238E27FC236}">
              <a16:creationId xmlns:a16="http://schemas.microsoft.com/office/drawing/2014/main" xmlns="" id="{DD2F9B18-D00E-46B2-BC97-5826778BCC0C}"/>
            </a:ext>
          </a:extLst>
        </xdr:cNvPr>
        <xdr:cNvSpPr/>
      </xdr:nvSpPr>
      <xdr:spPr>
        <a:xfrm>
          <a:off x="3746500" y="106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10160</xdr:rowOff>
    </xdr:from>
    <xdr:to>
      <xdr:col>24</xdr:col>
      <xdr:colOff>63500</xdr:colOff>
      <xdr:row>62</xdr:row>
      <xdr:rowOff>48260</xdr:rowOff>
    </xdr:to>
    <xdr:cxnSp macro="">
      <xdr:nvCxnSpPr>
        <xdr:cNvPr id="181" name="直線コネクタ 180">
          <a:extLst>
            <a:ext uri="{FF2B5EF4-FFF2-40B4-BE49-F238E27FC236}">
              <a16:creationId xmlns:a16="http://schemas.microsoft.com/office/drawing/2014/main" xmlns="" id="{E3962748-6C4B-424A-B205-500F7E8A5B9C}"/>
            </a:ext>
          </a:extLst>
        </xdr:cNvPr>
        <xdr:cNvCxnSpPr/>
      </xdr:nvCxnSpPr>
      <xdr:spPr>
        <a:xfrm flipV="1">
          <a:off x="3797300" y="10640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102870</xdr:rowOff>
    </xdr:from>
    <xdr:to>
      <xdr:col>15</xdr:col>
      <xdr:colOff>101600</xdr:colOff>
      <xdr:row>63</xdr:row>
      <xdr:rowOff>33020</xdr:rowOff>
    </xdr:to>
    <xdr:sp macro="" textlink="">
      <xdr:nvSpPr>
        <xdr:cNvPr id="182" name="楕円 181">
          <a:extLst>
            <a:ext uri="{FF2B5EF4-FFF2-40B4-BE49-F238E27FC236}">
              <a16:creationId xmlns:a16="http://schemas.microsoft.com/office/drawing/2014/main" xmlns="" id="{4FD052E8-DEA8-460A-AA74-C55EACCFAF88}"/>
            </a:ext>
          </a:extLst>
        </xdr:cNvPr>
        <xdr:cNvSpPr/>
      </xdr:nvSpPr>
      <xdr:spPr>
        <a:xfrm>
          <a:off x="2857500" y="1073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48260</xdr:rowOff>
    </xdr:from>
    <xdr:to>
      <xdr:col>19</xdr:col>
      <xdr:colOff>177800</xdr:colOff>
      <xdr:row>62</xdr:row>
      <xdr:rowOff>153670</xdr:rowOff>
    </xdr:to>
    <xdr:cxnSp macro="">
      <xdr:nvCxnSpPr>
        <xdr:cNvPr id="183" name="直線コネクタ 182">
          <a:extLst>
            <a:ext uri="{FF2B5EF4-FFF2-40B4-BE49-F238E27FC236}">
              <a16:creationId xmlns:a16="http://schemas.microsoft.com/office/drawing/2014/main" xmlns="" id="{F7902C82-24FC-48BE-90DB-5543B38F74BE}"/>
            </a:ext>
          </a:extLst>
        </xdr:cNvPr>
        <xdr:cNvCxnSpPr/>
      </xdr:nvCxnSpPr>
      <xdr:spPr>
        <a:xfrm flipV="1">
          <a:off x="2908300" y="10678160"/>
          <a:ext cx="889000" cy="10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109220</xdr:rowOff>
    </xdr:from>
    <xdr:to>
      <xdr:col>10</xdr:col>
      <xdr:colOff>165100</xdr:colOff>
      <xdr:row>63</xdr:row>
      <xdr:rowOff>39370</xdr:rowOff>
    </xdr:to>
    <xdr:sp macro="" textlink="">
      <xdr:nvSpPr>
        <xdr:cNvPr id="184" name="楕円 183">
          <a:extLst>
            <a:ext uri="{FF2B5EF4-FFF2-40B4-BE49-F238E27FC236}">
              <a16:creationId xmlns:a16="http://schemas.microsoft.com/office/drawing/2014/main" xmlns="" id="{67563791-8688-4867-A09A-4C51599A2ECD}"/>
            </a:ext>
          </a:extLst>
        </xdr:cNvPr>
        <xdr:cNvSpPr/>
      </xdr:nvSpPr>
      <xdr:spPr>
        <a:xfrm>
          <a:off x="196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153670</xdr:rowOff>
    </xdr:from>
    <xdr:to>
      <xdr:col>15</xdr:col>
      <xdr:colOff>50800</xdr:colOff>
      <xdr:row>62</xdr:row>
      <xdr:rowOff>160020</xdr:rowOff>
    </xdr:to>
    <xdr:cxnSp macro="">
      <xdr:nvCxnSpPr>
        <xdr:cNvPr id="185" name="直線コネクタ 184">
          <a:extLst>
            <a:ext uri="{FF2B5EF4-FFF2-40B4-BE49-F238E27FC236}">
              <a16:creationId xmlns:a16="http://schemas.microsoft.com/office/drawing/2014/main" xmlns="" id="{F91AE65B-9413-4C6E-B92F-9EDE9F1C34BA}"/>
            </a:ext>
          </a:extLst>
        </xdr:cNvPr>
        <xdr:cNvCxnSpPr/>
      </xdr:nvCxnSpPr>
      <xdr:spPr>
        <a:xfrm flipV="1">
          <a:off x="2019300" y="1078357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86" name="n_1aveValue【体育館・プール】&#10;有形固定資産減価償却率">
          <a:extLst>
            <a:ext uri="{FF2B5EF4-FFF2-40B4-BE49-F238E27FC236}">
              <a16:creationId xmlns:a16="http://schemas.microsoft.com/office/drawing/2014/main" xmlns="" id="{58B974A9-CEC4-4574-BE82-EB33FEE59C6A}"/>
            </a:ext>
          </a:extLst>
        </xdr:cNvPr>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87" name="n_2aveValue【体育館・プール】&#10;有形固定資産減価償却率">
          <a:extLst>
            <a:ext uri="{FF2B5EF4-FFF2-40B4-BE49-F238E27FC236}">
              <a16:creationId xmlns:a16="http://schemas.microsoft.com/office/drawing/2014/main" xmlns="" id="{03A22085-E23E-498C-8B11-247D9B2A88BD}"/>
            </a:ext>
          </a:extLst>
        </xdr:cNvPr>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88" name="n_3aveValue【体育館・プール】&#10;有形固定資産減価償却率">
          <a:extLst>
            <a:ext uri="{FF2B5EF4-FFF2-40B4-BE49-F238E27FC236}">
              <a16:creationId xmlns:a16="http://schemas.microsoft.com/office/drawing/2014/main" xmlns="" id="{4E2E2BE2-476B-4CD7-A61E-3DA6BB5943E2}"/>
            </a:ext>
          </a:extLst>
        </xdr:cNvPr>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89" name="n_4aveValue【体育館・プール】&#10;有形固定資産減価償却率">
          <a:extLst>
            <a:ext uri="{FF2B5EF4-FFF2-40B4-BE49-F238E27FC236}">
              <a16:creationId xmlns:a16="http://schemas.microsoft.com/office/drawing/2014/main" xmlns="" id="{BFA65C80-57CC-4DE5-9041-6056BB0983FB}"/>
            </a:ext>
          </a:extLst>
        </xdr:cNvPr>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90187</xdr:rowOff>
    </xdr:from>
    <xdr:ext cx="405111" cy="259045"/>
    <xdr:sp macro="" textlink="">
      <xdr:nvSpPr>
        <xdr:cNvPr id="190" name="n_1mainValue【体育館・プール】&#10;有形固定資産減価償却率">
          <a:extLst>
            <a:ext uri="{FF2B5EF4-FFF2-40B4-BE49-F238E27FC236}">
              <a16:creationId xmlns:a16="http://schemas.microsoft.com/office/drawing/2014/main" xmlns="" id="{DFD2ACF0-FB8D-4331-BF20-DB0AA8E4D3E2}"/>
            </a:ext>
          </a:extLst>
        </xdr:cNvPr>
        <xdr:cNvSpPr txBox="1"/>
      </xdr:nvSpPr>
      <xdr:spPr>
        <a:xfrm>
          <a:off x="3582044" y="10720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24147</xdr:rowOff>
    </xdr:from>
    <xdr:ext cx="405111" cy="259045"/>
    <xdr:sp macro="" textlink="">
      <xdr:nvSpPr>
        <xdr:cNvPr id="191" name="n_2mainValue【体育館・プール】&#10;有形固定資産減価償却率">
          <a:extLst>
            <a:ext uri="{FF2B5EF4-FFF2-40B4-BE49-F238E27FC236}">
              <a16:creationId xmlns:a16="http://schemas.microsoft.com/office/drawing/2014/main" xmlns="" id="{0F5B723C-2710-41E4-9FFC-2044104F6B5B}"/>
            </a:ext>
          </a:extLst>
        </xdr:cNvPr>
        <xdr:cNvSpPr txBox="1"/>
      </xdr:nvSpPr>
      <xdr:spPr>
        <a:xfrm>
          <a:off x="2705744" y="1082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30497</xdr:rowOff>
    </xdr:from>
    <xdr:ext cx="405111" cy="259045"/>
    <xdr:sp macro="" textlink="">
      <xdr:nvSpPr>
        <xdr:cNvPr id="192" name="n_3mainValue【体育館・プール】&#10;有形固定資産減価償却率">
          <a:extLst>
            <a:ext uri="{FF2B5EF4-FFF2-40B4-BE49-F238E27FC236}">
              <a16:creationId xmlns:a16="http://schemas.microsoft.com/office/drawing/2014/main" xmlns="" id="{9BAFFC0A-E070-4180-BFEF-4641AD3D2020}"/>
            </a:ext>
          </a:extLst>
        </xdr:cNvPr>
        <xdr:cNvSpPr txBox="1"/>
      </xdr:nvSpPr>
      <xdr:spPr>
        <a:xfrm>
          <a:off x="1816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xmlns="" id="{6CD31F1C-0742-4499-A844-71345A2821F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xmlns="" id="{99EC6398-02B9-462A-B816-F8141C09F33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xmlns="" id="{C597EFD9-0D30-46BF-9E20-4D644D243FE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xmlns="" id="{7FB890BB-41AF-4424-8EE2-D66A5778EB9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xmlns="" id="{17CED031-58A5-4C85-B603-277118648DA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xmlns="" id="{AD8810CD-5EC9-4ADD-B82C-E3F1BD198FC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xmlns="" id="{26D6FB1A-72C2-424F-B51A-25B01FB7DEE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xmlns="" id="{644A1590-0424-475B-856D-8A814A6B6BF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xmlns="" id="{0A2F8D3E-6BA6-4EBD-9C48-F6F81DD8649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xmlns="" id="{F602E8E8-BBBA-4718-998C-DDD97632D87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xmlns="" id="{15F27022-0051-4161-AF39-7FAC081A627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a:extLst>
            <a:ext uri="{FF2B5EF4-FFF2-40B4-BE49-F238E27FC236}">
              <a16:creationId xmlns:a16="http://schemas.microsoft.com/office/drawing/2014/main" xmlns="" id="{0E6072E6-9AEA-4AC3-82B9-BE6D00DA440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xmlns="" id="{414C14EE-06A7-451E-8608-FCECD275039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a:extLst>
            <a:ext uri="{FF2B5EF4-FFF2-40B4-BE49-F238E27FC236}">
              <a16:creationId xmlns:a16="http://schemas.microsoft.com/office/drawing/2014/main" xmlns="" id="{44CD3CDE-42DD-4839-AB56-3915E5103BD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xmlns="" id="{028DAC21-EEA7-448F-BD3C-B014595D771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a:extLst>
            <a:ext uri="{FF2B5EF4-FFF2-40B4-BE49-F238E27FC236}">
              <a16:creationId xmlns:a16="http://schemas.microsoft.com/office/drawing/2014/main" xmlns="" id="{3A8B955E-B1C3-4801-AA4E-C18D0EA965A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xmlns="" id="{DA1B4FEC-69C5-474D-8139-8DEF8AFF4A3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a:extLst>
            <a:ext uri="{FF2B5EF4-FFF2-40B4-BE49-F238E27FC236}">
              <a16:creationId xmlns:a16="http://schemas.microsoft.com/office/drawing/2014/main" xmlns="" id="{E8E69395-DEDD-4E1D-8760-012197D1C59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xmlns="" id="{7C023B98-16B5-408E-97F5-CDB440CB91A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a:extLst>
            <a:ext uri="{FF2B5EF4-FFF2-40B4-BE49-F238E27FC236}">
              <a16:creationId xmlns:a16="http://schemas.microsoft.com/office/drawing/2014/main" xmlns="" id="{0AD0B253-046C-4F80-9855-4CC329A6A37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xmlns="" id="{89951F6E-3992-4ADD-B9B3-69C97AC1E41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xmlns="" id="{5D69DC6C-DFBF-4550-8728-B68064E1156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xmlns="" id="{F59552DC-D6C6-4393-9EEF-710A2BDA760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16" name="直線コネクタ 215">
          <a:extLst>
            <a:ext uri="{FF2B5EF4-FFF2-40B4-BE49-F238E27FC236}">
              <a16:creationId xmlns:a16="http://schemas.microsoft.com/office/drawing/2014/main" xmlns="" id="{1694069A-85EB-4018-BBA2-D4DEAB6BBEF3}"/>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7" name="【体育館・プール】&#10;一人当たり面積最小値テキスト">
          <a:extLst>
            <a:ext uri="{FF2B5EF4-FFF2-40B4-BE49-F238E27FC236}">
              <a16:creationId xmlns:a16="http://schemas.microsoft.com/office/drawing/2014/main" xmlns="" id="{C97E8A66-B6A1-4120-AF0E-E2114841624C}"/>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8" name="直線コネクタ 217">
          <a:extLst>
            <a:ext uri="{FF2B5EF4-FFF2-40B4-BE49-F238E27FC236}">
              <a16:creationId xmlns:a16="http://schemas.microsoft.com/office/drawing/2014/main" xmlns="" id="{9A7E7763-95C6-4E0F-AAB2-0E63AECF2EE5}"/>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19" name="【体育館・プール】&#10;一人当たり面積最大値テキスト">
          <a:extLst>
            <a:ext uri="{FF2B5EF4-FFF2-40B4-BE49-F238E27FC236}">
              <a16:creationId xmlns:a16="http://schemas.microsoft.com/office/drawing/2014/main" xmlns="" id="{A3E202F4-176A-49CD-94AF-927EF9585ECC}"/>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0" name="直線コネクタ 219">
          <a:extLst>
            <a:ext uri="{FF2B5EF4-FFF2-40B4-BE49-F238E27FC236}">
              <a16:creationId xmlns:a16="http://schemas.microsoft.com/office/drawing/2014/main" xmlns="" id="{872FBD59-C8DB-4DEC-B247-EB39D7B13104}"/>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21" name="【体育館・プール】&#10;一人当たり面積平均値テキスト">
          <a:extLst>
            <a:ext uri="{FF2B5EF4-FFF2-40B4-BE49-F238E27FC236}">
              <a16:creationId xmlns:a16="http://schemas.microsoft.com/office/drawing/2014/main" xmlns="" id="{4E96C354-5229-481A-B70E-380CA54F7E28}"/>
            </a:ext>
          </a:extLst>
        </xdr:cNvPr>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22" name="フローチャート: 判断 221">
          <a:extLst>
            <a:ext uri="{FF2B5EF4-FFF2-40B4-BE49-F238E27FC236}">
              <a16:creationId xmlns:a16="http://schemas.microsoft.com/office/drawing/2014/main" xmlns="" id="{82BBC6CC-629E-4590-B5FC-5E9365177FFA}"/>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23" name="フローチャート: 判断 222">
          <a:extLst>
            <a:ext uri="{FF2B5EF4-FFF2-40B4-BE49-F238E27FC236}">
              <a16:creationId xmlns:a16="http://schemas.microsoft.com/office/drawing/2014/main" xmlns="" id="{54ACE0F2-000E-472F-9E38-D905B51AA1BD}"/>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24" name="フローチャート: 判断 223">
          <a:extLst>
            <a:ext uri="{FF2B5EF4-FFF2-40B4-BE49-F238E27FC236}">
              <a16:creationId xmlns:a16="http://schemas.microsoft.com/office/drawing/2014/main" xmlns="" id="{3B9CF0BD-4F7C-4CF4-84A2-C7A4C3F10DF9}"/>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25" name="フローチャート: 判断 224">
          <a:extLst>
            <a:ext uri="{FF2B5EF4-FFF2-40B4-BE49-F238E27FC236}">
              <a16:creationId xmlns:a16="http://schemas.microsoft.com/office/drawing/2014/main" xmlns="" id="{8FF7037E-5B1F-4454-8F62-2A9DF4CB3A11}"/>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26" name="フローチャート: 判断 225">
          <a:extLst>
            <a:ext uri="{FF2B5EF4-FFF2-40B4-BE49-F238E27FC236}">
              <a16:creationId xmlns:a16="http://schemas.microsoft.com/office/drawing/2014/main" xmlns="" id="{15F6467C-2AB9-4C3E-B79D-895B7F4048CB}"/>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D294BC9C-EC8C-4BC7-99BE-5914F3C0EE2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xmlns="" id="{0A8309A1-2AA1-449C-AE50-880B134E2A6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xmlns="" id="{697C7B2C-C20D-4E0B-B085-5EA4AD5FAC4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xmlns="" id="{BC3691EA-58AC-49E8-9449-7EEB3279623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xmlns="" id="{DC5D5F69-3108-4F73-88A2-41C88B0DAC9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69215</xdr:rowOff>
    </xdr:from>
    <xdr:to>
      <xdr:col>55</xdr:col>
      <xdr:colOff>50800</xdr:colOff>
      <xdr:row>61</xdr:row>
      <xdr:rowOff>170815</xdr:rowOff>
    </xdr:to>
    <xdr:sp macro="" textlink="">
      <xdr:nvSpPr>
        <xdr:cNvPr id="232" name="楕円 231">
          <a:extLst>
            <a:ext uri="{FF2B5EF4-FFF2-40B4-BE49-F238E27FC236}">
              <a16:creationId xmlns:a16="http://schemas.microsoft.com/office/drawing/2014/main" xmlns="" id="{771CD507-0EA1-487F-B472-2AB76A9FC5EC}"/>
            </a:ext>
          </a:extLst>
        </xdr:cNvPr>
        <xdr:cNvSpPr/>
      </xdr:nvSpPr>
      <xdr:spPr>
        <a:xfrm>
          <a:off x="104267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92092</xdr:rowOff>
    </xdr:from>
    <xdr:ext cx="469744" cy="259045"/>
    <xdr:sp macro="" textlink="">
      <xdr:nvSpPr>
        <xdr:cNvPr id="233" name="【体育館・プール】&#10;一人当たり面積該当値テキスト">
          <a:extLst>
            <a:ext uri="{FF2B5EF4-FFF2-40B4-BE49-F238E27FC236}">
              <a16:creationId xmlns:a16="http://schemas.microsoft.com/office/drawing/2014/main" xmlns="" id="{271EFDDE-A51F-4FC7-9D8F-49DD5245B7CB}"/>
            </a:ext>
          </a:extLst>
        </xdr:cNvPr>
        <xdr:cNvSpPr txBox="1"/>
      </xdr:nvSpPr>
      <xdr:spPr>
        <a:xfrm>
          <a:off x="10515600" y="10379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76835</xdr:rowOff>
    </xdr:from>
    <xdr:to>
      <xdr:col>50</xdr:col>
      <xdr:colOff>165100</xdr:colOff>
      <xdr:row>62</xdr:row>
      <xdr:rowOff>6985</xdr:rowOff>
    </xdr:to>
    <xdr:sp macro="" textlink="">
      <xdr:nvSpPr>
        <xdr:cNvPr id="234" name="楕円 233">
          <a:extLst>
            <a:ext uri="{FF2B5EF4-FFF2-40B4-BE49-F238E27FC236}">
              <a16:creationId xmlns:a16="http://schemas.microsoft.com/office/drawing/2014/main" xmlns="" id="{BFAC842F-4DC9-4D56-A999-7BCE457DFE6B}"/>
            </a:ext>
          </a:extLst>
        </xdr:cNvPr>
        <xdr:cNvSpPr/>
      </xdr:nvSpPr>
      <xdr:spPr>
        <a:xfrm>
          <a:off x="9588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120015</xdr:rowOff>
    </xdr:from>
    <xdr:to>
      <xdr:col>55</xdr:col>
      <xdr:colOff>0</xdr:colOff>
      <xdr:row>61</xdr:row>
      <xdr:rowOff>127635</xdr:rowOff>
    </xdr:to>
    <xdr:cxnSp macro="">
      <xdr:nvCxnSpPr>
        <xdr:cNvPr id="235" name="直線コネクタ 234">
          <a:extLst>
            <a:ext uri="{FF2B5EF4-FFF2-40B4-BE49-F238E27FC236}">
              <a16:creationId xmlns:a16="http://schemas.microsoft.com/office/drawing/2014/main" xmlns="" id="{D93D3EDE-418A-46E6-9383-EDCCED6130B2}"/>
            </a:ext>
          </a:extLst>
        </xdr:cNvPr>
        <xdr:cNvCxnSpPr/>
      </xdr:nvCxnSpPr>
      <xdr:spPr>
        <a:xfrm flipV="1">
          <a:off x="9639300" y="1057846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82550</xdr:rowOff>
    </xdr:from>
    <xdr:to>
      <xdr:col>46</xdr:col>
      <xdr:colOff>38100</xdr:colOff>
      <xdr:row>62</xdr:row>
      <xdr:rowOff>12700</xdr:rowOff>
    </xdr:to>
    <xdr:sp macro="" textlink="">
      <xdr:nvSpPr>
        <xdr:cNvPr id="236" name="楕円 235">
          <a:extLst>
            <a:ext uri="{FF2B5EF4-FFF2-40B4-BE49-F238E27FC236}">
              <a16:creationId xmlns:a16="http://schemas.microsoft.com/office/drawing/2014/main" xmlns="" id="{C97DBA5F-8680-4821-9DD8-9B93664C86AC}"/>
            </a:ext>
          </a:extLst>
        </xdr:cNvPr>
        <xdr:cNvSpPr/>
      </xdr:nvSpPr>
      <xdr:spPr>
        <a:xfrm>
          <a:off x="8699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127635</xdr:rowOff>
    </xdr:from>
    <xdr:to>
      <xdr:col>50</xdr:col>
      <xdr:colOff>114300</xdr:colOff>
      <xdr:row>61</xdr:row>
      <xdr:rowOff>133350</xdr:rowOff>
    </xdr:to>
    <xdr:cxnSp macro="">
      <xdr:nvCxnSpPr>
        <xdr:cNvPr id="237" name="直線コネクタ 236">
          <a:extLst>
            <a:ext uri="{FF2B5EF4-FFF2-40B4-BE49-F238E27FC236}">
              <a16:creationId xmlns:a16="http://schemas.microsoft.com/office/drawing/2014/main" xmlns="" id="{9BE303F2-F295-48D2-820D-0CFEFD69034C}"/>
            </a:ext>
          </a:extLst>
        </xdr:cNvPr>
        <xdr:cNvCxnSpPr/>
      </xdr:nvCxnSpPr>
      <xdr:spPr>
        <a:xfrm flipV="1">
          <a:off x="8750300" y="105860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86360</xdr:rowOff>
    </xdr:from>
    <xdr:to>
      <xdr:col>41</xdr:col>
      <xdr:colOff>101600</xdr:colOff>
      <xdr:row>62</xdr:row>
      <xdr:rowOff>16510</xdr:rowOff>
    </xdr:to>
    <xdr:sp macro="" textlink="">
      <xdr:nvSpPr>
        <xdr:cNvPr id="238" name="楕円 237">
          <a:extLst>
            <a:ext uri="{FF2B5EF4-FFF2-40B4-BE49-F238E27FC236}">
              <a16:creationId xmlns:a16="http://schemas.microsoft.com/office/drawing/2014/main" xmlns="" id="{D23A0885-751E-47D4-919D-715E20BE9554}"/>
            </a:ext>
          </a:extLst>
        </xdr:cNvPr>
        <xdr:cNvSpPr/>
      </xdr:nvSpPr>
      <xdr:spPr>
        <a:xfrm>
          <a:off x="7810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133350</xdr:rowOff>
    </xdr:from>
    <xdr:to>
      <xdr:col>45</xdr:col>
      <xdr:colOff>177800</xdr:colOff>
      <xdr:row>61</xdr:row>
      <xdr:rowOff>137160</xdr:rowOff>
    </xdr:to>
    <xdr:cxnSp macro="">
      <xdr:nvCxnSpPr>
        <xdr:cNvPr id="239" name="直線コネクタ 238">
          <a:extLst>
            <a:ext uri="{FF2B5EF4-FFF2-40B4-BE49-F238E27FC236}">
              <a16:creationId xmlns:a16="http://schemas.microsoft.com/office/drawing/2014/main" xmlns="" id="{E1384C2A-2A47-44F0-B624-58CF3F3CC6BB}"/>
            </a:ext>
          </a:extLst>
        </xdr:cNvPr>
        <xdr:cNvCxnSpPr/>
      </xdr:nvCxnSpPr>
      <xdr:spPr>
        <a:xfrm flipV="1">
          <a:off x="7861300" y="10591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40" name="n_1aveValue【体育館・プール】&#10;一人当たり面積">
          <a:extLst>
            <a:ext uri="{FF2B5EF4-FFF2-40B4-BE49-F238E27FC236}">
              <a16:creationId xmlns:a16="http://schemas.microsoft.com/office/drawing/2014/main" xmlns="" id="{3CAE2D14-2693-4E2E-8E4E-E809EEBC9DF1}"/>
            </a:ext>
          </a:extLst>
        </xdr:cNvPr>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41" name="n_2aveValue【体育館・プール】&#10;一人当たり面積">
          <a:extLst>
            <a:ext uri="{FF2B5EF4-FFF2-40B4-BE49-F238E27FC236}">
              <a16:creationId xmlns:a16="http://schemas.microsoft.com/office/drawing/2014/main" xmlns="" id="{5BCC0465-E9D8-496A-A1D1-33A92BCE4CD3}"/>
            </a:ext>
          </a:extLst>
        </xdr:cNvPr>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42" name="n_3aveValue【体育館・プール】&#10;一人当たり面積">
          <a:extLst>
            <a:ext uri="{FF2B5EF4-FFF2-40B4-BE49-F238E27FC236}">
              <a16:creationId xmlns:a16="http://schemas.microsoft.com/office/drawing/2014/main" xmlns="" id="{28929DB5-E70F-4842-9FAC-314E07079549}"/>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43" name="n_4aveValue【体育館・プール】&#10;一人当たり面積">
          <a:extLst>
            <a:ext uri="{FF2B5EF4-FFF2-40B4-BE49-F238E27FC236}">
              <a16:creationId xmlns:a16="http://schemas.microsoft.com/office/drawing/2014/main" xmlns="" id="{21B8F398-5F74-4785-8A25-DA308A77AD52}"/>
            </a:ext>
          </a:extLst>
        </xdr:cNvPr>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23512</xdr:rowOff>
    </xdr:from>
    <xdr:ext cx="469744" cy="259045"/>
    <xdr:sp macro="" textlink="">
      <xdr:nvSpPr>
        <xdr:cNvPr id="244" name="n_1mainValue【体育館・プール】&#10;一人当たり面積">
          <a:extLst>
            <a:ext uri="{FF2B5EF4-FFF2-40B4-BE49-F238E27FC236}">
              <a16:creationId xmlns:a16="http://schemas.microsoft.com/office/drawing/2014/main" xmlns="" id="{0D431445-8D0F-4341-87A4-75F32168487F}"/>
            </a:ext>
          </a:extLst>
        </xdr:cNvPr>
        <xdr:cNvSpPr txBox="1"/>
      </xdr:nvSpPr>
      <xdr:spPr>
        <a:xfrm>
          <a:off x="9391727" y="1031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45" name="n_2mainValue【体育館・プール】&#10;一人当たり面積">
          <a:extLst>
            <a:ext uri="{FF2B5EF4-FFF2-40B4-BE49-F238E27FC236}">
              <a16:creationId xmlns:a16="http://schemas.microsoft.com/office/drawing/2014/main" xmlns="" id="{A2D4093B-9DCF-4DA9-A56C-C3C3B50DD97E}"/>
            </a:ext>
          </a:extLst>
        </xdr:cNvPr>
        <xdr:cNvSpPr txBox="1"/>
      </xdr:nvSpPr>
      <xdr:spPr>
        <a:xfrm>
          <a:off x="8515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46" name="n_3mainValue【体育館・プール】&#10;一人当たり面積">
          <a:extLst>
            <a:ext uri="{FF2B5EF4-FFF2-40B4-BE49-F238E27FC236}">
              <a16:creationId xmlns:a16="http://schemas.microsoft.com/office/drawing/2014/main" xmlns="" id="{6B48A528-5D54-478B-9A1C-40AECE0D380A}"/>
            </a:ext>
          </a:extLst>
        </xdr:cNvPr>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xmlns="" id="{E0C3CB63-5550-451D-B392-0E99066AAE1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xmlns="" id="{1C95B04B-903A-43AC-8D32-F346979C3CF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xmlns="" id="{2732AE9E-6A20-4A0F-BA7A-AD23236C1ED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xmlns="" id="{68F96E75-F861-4E6B-857E-C97D03FDA2B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xmlns="" id="{5026D4E2-0C6E-43F5-BA07-668E12BA3B7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xmlns="" id="{F1A45C30-7A86-4E91-A8E2-016B52BAF2F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xmlns="" id="{68739EAC-BE4E-4358-8B66-6F1CA61658B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xmlns="" id="{E0764E5A-2596-4BAD-8656-3D0C6DC17BB6}"/>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a:extLst>
            <a:ext uri="{FF2B5EF4-FFF2-40B4-BE49-F238E27FC236}">
              <a16:creationId xmlns:a16="http://schemas.microsoft.com/office/drawing/2014/main" xmlns="" id="{39BD0DA8-5EBA-4794-B1A8-8CBF0457FCA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a:extLst>
            <a:ext uri="{FF2B5EF4-FFF2-40B4-BE49-F238E27FC236}">
              <a16:creationId xmlns:a16="http://schemas.microsoft.com/office/drawing/2014/main" xmlns="" id="{2904676B-42A4-40DB-94D0-5752C0F3C4C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a:extLst>
            <a:ext uri="{FF2B5EF4-FFF2-40B4-BE49-F238E27FC236}">
              <a16:creationId xmlns:a16="http://schemas.microsoft.com/office/drawing/2014/main" xmlns="" id="{5C40B1AC-ADDD-46B9-8039-BC61E2773EC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a:extLst>
            <a:ext uri="{FF2B5EF4-FFF2-40B4-BE49-F238E27FC236}">
              <a16:creationId xmlns:a16="http://schemas.microsoft.com/office/drawing/2014/main" xmlns="" id="{6BAE2B69-AFCA-4CC2-8D2F-EAB71A59A97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a:extLst>
            <a:ext uri="{FF2B5EF4-FFF2-40B4-BE49-F238E27FC236}">
              <a16:creationId xmlns:a16="http://schemas.microsoft.com/office/drawing/2014/main" xmlns="" id="{D8213D40-232D-44D4-A339-E56ACE57D24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a:extLst>
            <a:ext uri="{FF2B5EF4-FFF2-40B4-BE49-F238E27FC236}">
              <a16:creationId xmlns:a16="http://schemas.microsoft.com/office/drawing/2014/main" xmlns="" id="{0A56F832-F4DF-4B7A-9D7D-6C47087DA4E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a:extLst>
            <a:ext uri="{FF2B5EF4-FFF2-40B4-BE49-F238E27FC236}">
              <a16:creationId xmlns:a16="http://schemas.microsoft.com/office/drawing/2014/main" xmlns="" id="{9B03DF04-2E51-4F1F-907E-41BC3D27BB4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a:extLst>
            <a:ext uri="{FF2B5EF4-FFF2-40B4-BE49-F238E27FC236}">
              <a16:creationId xmlns:a16="http://schemas.microsoft.com/office/drawing/2014/main" xmlns="" id="{867087ED-498B-494F-A1BA-6FA45F609399}"/>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a:extLst>
            <a:ext uri="{FF2B5EF4-FFF2-40B4-BE49-F238E27FC236}">
              <a16:creationId xmlns:a16="http://schemas.microsoft.com/office/drawing/2014/main" xmlns="" id="{B223D891-0C2D-4CAE-83B0-067E3C4D401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a:extLst>
            <a:ext uri="{FF2B5EF4-FFF2-40B4-BE49-F238E27FC236}">
              <a16:creationId xmlns:a16="http://schemas.microsoft.com/office/drawing/2014/main" xmlns="" id="{E0060ACE-6C91-4013-87A3-517704EB775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a:extLst>
            <a:ext uri="{FF2B5EF4-FFF2-40B4-BE49-F238E27FC236}">
              <a16:creationId xmlns:a16="http://schemas.microsoft.com/office/drawing/2014/main" xmlns="" id="{0ECCC054-D9C1-428A-8D18-249A977C433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a:extLst>
            <a:ext uri="{FF2B5EF4-FFF2-40B4-BE49-F238E27FC236}">
              <a16:creationId xmlns:a16="http://schemas.microsoft.com/office/drawing/2014/main" xmlns="" id="{C9647631-4697-4C80-92BE-0FA86BB5580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a:extLst>
            <a:ext uri="{FF2B5EF4-FFF2-40B4-BE49-F238E27FC236}">
              <a16:creationId xmlns:a16="http://schemas.microsoft.com/office/drawing/2014/main" xmlns="" id="{2C1E5F7C-6903-4331-AC0B-09529125DF0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a:extLst>
            <a:ext uri="{FF2B5EF4-FFF2-40B4-BE49-F238E27FC236}">
              <a16:creationId xmlns:a16="http://schemas.microsoft.com/office/drawing/2014/main" xmlns="" id="{20A16CB1-17CA-4A0A-8E51-AF9A2EEDC7B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a:extLst>
            <a:ext uri="{FF2B5EF4-FFF2-40B4-BE49-F238E27FC236}">
              <a16:creationId xmlns:a16="http://schemas.microsoft.com/office/drawing/2014/main" xmlns="" id="{4899B35D-2AF7-4A20-8E3C-74770275860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a:extLst>
            <a:ext uri="{FF2B5EF4-FFF2-40B4-BE49-F238E27FC236}">
              <a16:creationId xmlns:a16="http://schemas.microsoft.com/office/drawing/2014/main" xmlns="" id="{58DB80B3-F63D-4E39-9253-DE015958E9E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1" name="テキスト ボックス 270">
          <a:extLst>
            <a:ext uri="{FF2B5EF4-FFF2-40B4-BE49-F238E27FC236}">
              <a16:creationId xmlns:a16="http://schemas.microsoft.com/office/drawing/2014/main" xmlns="" id="{502941C8-7A3E-4F36-B95B-F5D2C5C564E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2" name="直線コネクタ 271">
          <a:extLst>
            <a:ext uri="{FF2B5EF4-FFF2-40B4-BE49-F238E27FC236}">
              <a16:creationId xmlns:a16="http://schemas.microsoft.com/office/drawing/2014/main" xmlns="" id="{901822F7-3B35-420A-A8FD-7DEE9952FD1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3" name="テキスト ボックス 272">
          <a:extLst>
            <a:ext uri="{FF2B5EF4-FFF2-40B4-BE49-F238E27FC236}">
              <a16:creationId xmlns:a16="http://schemas.microsoft.com/office/drawing/2014/main" xmlns="" id="{33DFC70E-B57A-407A-83EB-A4295D63873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4" name="直線コネクタ 273">
          <a:extLst>
            <a:ext uri="{FF2B5EF4-FFF2-40B4-BE49-F238E27FC236}">
              <a16:creationId xmlns:a16="http://schemas.microsoft.com/office/drawing/2014/main" xmlns="" id="{3C2BCF6E-BB4C-472A-B45F-4D6D7DA09FB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5" name="テキスト ボックス 274">
          <a:extLst>
            <a:ext uri="{FF2B5EF4-FFF2-40B4-BE49-F238E27FC236}">
              <a16:creationId xmlns:a16="http://schemas.microsoft.com/office/drawing/2014/main" xmlns="" id="{87A6D5F9-E5F5-4649-83D7-8B3C120FAD6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6" name="直線コネクタ 275">
          <a:extLst>
            <a:ext uri="{FF2B5EF4-FFF2-40B4-BE49-F238E27FC236}">
              <a16:creationId xmlns:a16="http://schemas.microsoft.com/office/drawing/2014/main" xmlns="" id="{4F630D44-8E9B-4E28-B408-52713E6730B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7" name="テキスト ボックス 276">
          <a:extLst>
            <a:ext uri="{FF2B5EF4-FFF2-40B4-BE49-F238E27FC236}">
              <a16:creationId xmlns:a16="http://schemas.microsoft.com/office/drawing/2014/main" xmlns="" id="{A6ACFC13-D485-4B0D-BA70-4C758A6C759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8" name="直線コネクタ 277">
          <a:extLst>
            <a:ext uri="{FF2B5EF4-FFF2-40B4-BE49-F238E27FC236}">
              <a16:creationId xmlns:a16="http://schemas.microsoft.com/office/drawing/2014/main" xmlns="" id="{E9287F76-EE95-430C-A4ED-97EE8543E51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9" name="テキスト ボックス 278">
          <a:extLst>
            <a:ext uri="{FF2B5EF4-FFF2-40B4-BE49-F238E27FC236}">
              <a16:creationId xmlns:a16="http://schemas.microsoft.com/office/drawing/2014/main" xmlns="" id="{93CADA1F-785A-404D-83E0-9E7C41613DA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0" name="直線コネクタ 279">
          <a:extLst>
            <a:ext uri="{FF2B5EF4-FFF2-40B4-BE49-F238E27FC236}">
              <a16:creationId xmlns:a16="http://schemas.microsoft.com/office/drawing/2014/main" xmlns="" id="{36909FE2-7076-4C02-A015-49C75C55A2A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1" name="テキスト ボックス 280">
          <a:extLst>
            <a:ext uri="{FF2B5EF4-FFF2-40B4-BE49-F238E27FC236}">
              <a16:creationId xmlns:a16="http://schemas.microsoft.com/office/drawing/2014/main" xmlns="" id="{97DC6C86-73BA-4388-86C3-222A24ECB49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2" name="直線コネクタ 281">
          <a:extLst>
            <a:ext uri="{FF2B5EF4-FFF2-40B4-BE49-F238E27FC236}">
              <a16:creationId xmlns:a16="http://schemas.microsoft.com/office/drawing/2014/main" xmlns="" id="{5BDDA432-E8BE-40A6-AE83-9E874706325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3" name="テキスト ボックス 282">
          <a:extLst>
            <a:ext uri="{FF2B5EF4-FFF2-40B4-BE49-F238E27FC236}">
              <a16:creationId xmlns:a16="http://schemas.microsoft.com/office/drawing/2014/main" xmlns="" id="{2CBE17F5-DDE0-42F5-9B23-7CA00AC65CC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4" name="直線コネクタ 283">
          <a:extLst>
            <a:ext uri="{FF2B5EF4-FFF2-40B4-BE49-F238E27FC236}">
              <a16:creationId xmlns:a16="http://schemas.microsoft.com/office/drawing/2014/main" xmlns="" id="{7D04D00D-3031-4ED3-98E1-C21F11B6046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5" name="テキスト ボックス 284">
          <a:extLst>
            <a:ext uri="{FF2B5EF4-FFF2-40B4-BE49-F238E27FC236}">
              <a16:creationId xmlns:a16="http://schemas.microsoft.com/office/drawing/2014/main" xmlns="" id="{61A0149A-CE46-4015-A111-8F88D3FB1799}"/>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6" name="直線コネクタ 285">
          <a:extLst>
            <a:ext uri="{FF2B5EF4-FFF2-40B4-BE49-F238E27FC236}">
              <a16:creationId xmlns:a16="http://schemas.microsoft.com/office/drawing/2014/main" xmlns="" id="{BBFE6C80-30F4-4C88-B7D7-8FB2D034758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市民会館】&#10;有形固定資産減価償却率グラフ枠">
          <a:extLst>
            <a:ext uri="{FF2B5EF4-FFF2-40B4-BE49-F238E27FC236}">
              <a16:creationId xmlns:a16="http://schemas.microsoft.com/office/drawing/2014/main" xmlns="" id="{889A81D7-C353-4722-9918-44CE526FE6C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288" name="直線コネクタ 287">
          <a:extLst>
            <a:ext uri="{FF2B5EF4-FFF2-40B4-BE49-F238E27FC236}">
              <a16:creationId xmlns:a16="http://schemas.microsoft.com/office/drawing/2014/main" xmlns="" id="{C54A206A-3574-4F89-883A-6BB08AFD0359}"/>
            </a:ext>
          </a:extLst>
        </xdr:cNvPr>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89" name="【市民会館】&#10;有形固定資産減価償却率最小値テキスト">
          <a:extLst>
            <a:ext uri="{FF2B5EF4-FFF2-40B4-BE49-F238E27FC236}">
              <a16:creationId xmlns:a16="http://schemas.microsoft.com/office/drawing/2014/main" xmlns="" id="{77B84708-49A0-4E84-AFB5-C2B35429765C}"/>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90" name="直線コネクタ 289">
          <a:extLst>
            <a:ext uri="{FF2B5EF4-FFF2-40B4-BE49-F238E27FC236}">
              <a16:creationId xmlns:a16="http://schemas.microsoft.com/office/drawing/2014/main" xmlns="" id="{A628EFF4-BDD5-4A01-951C-D2937A1C125F}"/>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291" name="【市民会館】&#10;有形固定資産減価償却率最大値テキスト">
          <a:extLst>
            <a:ext uri="{FF2B5EF4-FFF2-40B4-BE49-F238E27FC236}">
              <a16:creationId xmlns:a16="http://schemas.microsoft.com/office/drawing/2014/main" xmlns="" id="{AD317CF7-C351-4454-A414-6452C0EA8D5B}"/>
            </a:ext>
          </a:extLst>
        </xdr:cNvPr>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292" name="直線コネクタ 291">
          <a:extLst>
            <a:ext uri="{FF2B5EF4-FFF2-40B4-BE49-F238E27FC236}">
              <a16:creationId xmlns:a16="http://schemas.microsoft.com/office/drawing/2014/main" xmlns="" id="{20EAA23F-30EE-49F2-9BD3-C9D0DB8160A0}"/>
            </a:ext>
          </a:extLst>
        </xdr:cNvPr>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293" name="【市民会館】&#10;有形固定資産減価償却率平均値テキスト">
          <a:extLst>
            <a:ext uri="{FF2B5EF4-FFF2-40B4-BE49-F238E27FC236}">
              <a16:creationId xmlns:a16="http://schemas.microsoft.com/office/drawing/2014/main" xmlns="" id="{80041C4F-5106-4E3C-953C-022022CE2FAB}"/>
            </a:ext>
          </a:extLst>
        </xdr:cNvPr>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294" name="フローチャート: 判断 293">
          <a:extLst>
            <a:ext uri="{FF2B5EF4-FFF2-40B4-BE49-F238E27FC236}">
              <a16:creationId xmlns:a16="http://schemas.microsoft.com/office/drawing/2014/main" xmlns="" id="{C0A84693-7782-4977-8A58-C254469DAAE3}"/>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295" name="フローチャート: 判断 294">
          <a:extLst>
            <a:ext uri="{FF2B5EF4-FFF2-40B4-BE49-F238E27FC236}">
              <a16:creationId xmlns:a16="http://schemas.microsoft.com/office/drawing/2014/main" xmlns="" id="{B13A2E87-1AC8-4172-A63C-2824471BA1BC}"/>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296" name="フローチャート: 判断 295">
          <a:extLst>
            <a:ext uri="{FF2B5EF4-FFF2-40B4-BE49-F238E27FC236}">
              <a16:creationId xmlns:a16="http://schemas.microsoft.com/office/drawing/2014/main" xmlns="" id="{B6ABE4D4-70E2-4AE3-9A32-DF4067193737}"/>
            </a:ext>
          </a:extLst>
        </xdr:cNvPr>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297" name="フローチャート: 判断 296">
          <a:extLst>
            <a:ext uri="{FF2B5EF4-FFF2-40B4-BE49-F238E27FC236}">
              <a16:creationId xmlns:a16="http://schemas.microsoft.com/office/drawing/2014/main" xmlns="" id="{611C73DD-0083-4FA6-878D-90846243A4FE}"/>
            </a:ext>
          </a:extLst>
        </xdr:cNvPr>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298" name="フローチャート: 判断 297">
          <a:extLst>
            <a:ext uri="{FF2B5EF4-FFF2-40B4-BE49-F238E27FC236}">
              <a16:creationId xmlns:a16="http://schemas.microsoft.com/office/drawing/2014/main" xmlns="" id="{56FD51A0-8D27-46F1-9CFC-5A14D8F53110}"/>
            </a:ext>
          </a:extLst>
        </xdr:cNvPr>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xmlns="" id="{C808BF65-101F-4D42-8878-0241F8170BF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xmlns="" id="{8C9D972D-62F5-4324-B672-E42D9373ABF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xmlns="" id="{EB941846-0C4F-4637-8CBD-DEE6F96AB6E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xmlns="" id="{893C729E-554D-4468-94A8-93FA302CAB6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xmlns="" id="{E5E83396-23C5-4F34-8410-94C8E33B7DF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38463</xdr:rowOff>
    </xdr:from>
    <xdr:to>
      <xdr:col>24</xdr:col>
      <xdr:colOff>114300</xdr:colOff>
      <xdr:row>107</xdr:row>
      <xdr:rowOff>140063</xdr:rowOff>
    </xdr:to>
    <xdr:sp macro="" textlink="">
      <xdr:nvSpPr>
        <xdr:cNvPr id="304" name="楕円 303">
          <a:extLst>
            <a:ext uri="{FF2B5EF4-FFF2-40B4-BE49-F238E27FC236}">
              <a16:creationId xmlns:a16="http://schemas.microsoft.com/office/drawing/2014/main" xmlns="" id="{9E10D4DF-02D8-4DA6-9E14-50EF6BCD417F}"/>
            </a:ext>
          </a:extLst>
        </xdr:cNvPr>
        <xdr:cNvSpPr/>
      </xdr:nvSpPr>
      <xdr:spPr>
        <a:xfrm>
          <a:off x="45847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16890</xdr:rowOff>
    </xdr:from>
    <xdr:ext cx="405111" cy="259045"/>
    <xdr:sp macro="" textlink="">
      <xdr:nvSpPr>
        <xdr:cNvPr id="305" name="【市民会館】&#10;有形固定資産減価償却率該当値テキスト">
          <a:extLst>
            <a:ext uri="{FF2B5EF4-FFF2-40B4-BE49-F238E27FC236}">
              <a16:creationId xmlns:a16="http://schemas.microsoft.com/office/drawing/2014/main" xmlns="" id="{9B0ED934-40E1-482A-ACA7-544A011BD189}"/>
            </a:ext>
          </a:extLst>
        </xdr:cNvPr>
        <xdr:cNvSpPr txBox="1"/>
      </xdr:nvSpPr>
      <xdr:spPr>
        <a:xfrm>
          <a:off x="4673600"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33564</xdr:rowOff>
    </xdr:from>
    <xdr:to>
      <xdr:col>20</xdr:col>
      <xdr:colOff>38100</xdr:colOff>
      <xdr:row>107</xdr:row>
      <xdr:rowOff>135164</xdr:rowOff>
    </xdr:to>
    <xdr:sp macro="" textlink="">
      <xdr:nvSpPr>
        <xdr:cNvPr id="306" name="楕円 305">
          <a:extLst>
            <a:ext uri="{FF2B5EF4-FFF2-40B4-BE49-F238E27FC236}">
              <a16:creationId xmlns:a16="http://schemas.microsoft.com/office/drawing/2014/main" xmlns="" id="{CA959269-2CC2-4F59-BFBE-7900E35CBE6B}"/>
            </a:ext>
          </a:extLst>
        </xdr:cNvPr>
        <xdr:cNvSpPr/>
      </xdr:nvSpPr>
      <xdr:spPr>
        <a:xfrm>
          <a:off x="3746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84364</xdr:rowOff>
    </xdr:from>
    <xdr:to>
      <xdr:col>24</xdr:col>
      <xdr:colOff>63500</xdr:colOff>
      <xdr:row>107</xdr:row>
      <xdr:rowOff>89263</xdr:rowOff>
    </xdr:to>
    <xdr:cxnSp macro="">
      <xdr:nvCxnSpPr>
        <xdr:cNvPr id="307" name="直線コネクタ 306">
          <a:extLst>
            <a:ext uri="{FF2B5EF4-FFF2-40B4-BE49-F238E27FC236}">
              <a16:creationId xmlns:a16="http://schemas.microsoft.com/office/drawing/2014/main" xmlns="" id="{C864CD9E-9C06-4F8B-B68A-23FE57949668}"/>
            </a:ext>
          </a:extLst>
        </xdr:cNvPr>
        <xdr:cNvCxnSpPr/>
      </xdr:nvCxnSpPr>
      <xdr:spPr>
        <a:xfrm>
          <a:off x="3797300" y="1842951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35198</xdr:rowOff>
    </xdr:from>
    <xdr:to>
      <xdr:col>15</xdr:col>
      <xdr:colOff>101600</xdr:colOff>
      <xdr:row>107</xdr:row>
      <xdr:rowOff>136798</xdr:rowOff>
    </xdr:to>
    <xdr:sp macro="" textlink="">
      <xdr:nvSpPr>
        <xdr:cNvPr id="308" name="楕円 307">
          <a:extLst>
            <a:ext uri="{FF2B5EF4-FFF2-40B4-BE49-F238E27FC236}">
              <a16:creationId xmlns:a16="http://schemas.microsoft.com/office/drawing/2014/main" xmlns="" id="{0F623A8B-951E-49AF-AD8A-55352735A18A}"/>
            </a:ext>
          </a:extLst>
        </xdr:cNvPr>
        <xdr:cNvSpPr/>
      </xdr:nvSpPr>
      <xdr:spPr>
        <a:xfrm>
          <a:off x="2857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84364</xdr:rowOff>
    </xdr:from>
    <xdr:to>
      <xdr:col>19</xdr:col>
      <xdr:colOff>177800</xdr:colOff>
      <xdr:row>107</xdr:row>
      <xdr:rowOff>85998</xdr:rowOff>
    </xdr:to>
    <xdr:cxnSp macro="">
      <xdr:nvCxnSpPr>
        <xdr:cNvPr id="309" name="直線コネクタ 308">
          <a:extLst>
            <a:ext uri="{FF2B5EF4-FFF2-40B4-BE49-F238E27FC236}">
              <a16:creationId xmlns:a16="http://schemas.microsoft.com/office/drawing/2014/main" xmlns="" id="{FB7A3258-F4E6-496C-9271-28C8C4845E7C}"/>
            </a:ext>
          </a:extLst>
        </xdr:cNvPr>
        <xdr:cNvCxnSpPr/>
      </xdr:nvCxnSpPr>
      <xdr:spPr>
        <a:xfrm flipV="1">
          <a:off x="2908300" y="1842951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9071</xdr:rowOff>
    </xdr:from>
    <xdr:to>
      <xdr:col>10</xdr:col>
      <xdr:colOff>165100</xdr:colOff>
      <xdr:row>107</xdr:row>
      <xdr:rowOff>110671</xdr:rowOff>
    </xdr:to>
    <xdr:sp macro="" textlink="">
      <xdr:nvSpPr>
        <xdr:cNvPr id="310" name="楕円 309">
          <a:extLst>
            <a:ext uri="{FF2B5EF4-FFF2-40B4-BE49-F238E27FC236}">
              <a16:creationId xmlns:a16="http://schemas.microsoft.com/office/drawing/2014/main" xmlns="" id="{001CEFF0-31CE-4D64-9025-C868267DC3E0}"/>
            </a:ext>
          </a:extLst>
        </xdr:cNvPr>
        <xdr:cNvSpPr/>
      </xdr:nvSpPr>
      <xdr:spPr>
        <a:xfrm>
          <a:off x="1968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59871</xdr:rowOff>
    </xdr:from>
    <xdr:to>
      <xdr:col>15</xdr:col>
      <xdr:colOff>50800</xdr:colOff>
      <xdr:row>107</xdr:row>
      <xdr:rowOff>85998</xdr:rowOff>
    </xdr:to>
    <xdr:cxnSp macro="">
      <xdr:nvCxnSpPr>
        <xdr:cNvPr id="311" name="直線コネクタ 310">
          <a:extLst>
            <a:ext uri="{FF2B5EF4-FFF2-40B4-BE49-F238E27FC236}">
              <a16:creationId xmlns:a16="http://schemas.microsoft.com/office/drawing/2014/main" xmlns="" id="{0DE400BC-93FD-4D91-AAB1-DB26932138E7}"/>
            </a:ext>
          </a:extLst>
        </xdr:cNvPr>
        <xdr:cNvCxnSpPr/>
      </xdr:nvCxnSpPr>
      <xdr:spPr>
        <a:xfrm>
          <a:off x="2019300" y="18405021"/>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312" name="n_1aveValue【市民会館】&#10;有形固定資産減価償却率">
          <a:extLst>
            <a:ext uri="{FF2B5EF4-FFF2-40B4-BE49-F238E27FC236}">
              <a16:creationId xmlns:a16="http://schemas.microsoft.com/office/drawing/2014/main" xmlns="" id="{400FEF97-D01B-418F-9EBB-C3EA4D4CB253}"/>
            </a:ext>
          </a:extLst>
        </xdr:cNvPr>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313" name="n_2aveValue【市民会館】&#10;有形固定資産減価償却率">
          <a:extLst>
            <a:ext uri="{FF2B5EF4-FFF2-40B4-BE49-F238E27FC236}">
              <a16:creationId xmlns:a16="http://schemas.microsoft.com/office/drawing/2014/main" xmlns="" id="{EE17E0D1-7593-4EB8-825C-329F17131A77}"/>
            </a:ext>
          </a:extLst>
        </xdr:cNvPr>
        <xdr:cNvSpPr txBox="1"/>
      </xdr:nvSpPr>
      <xdr:spPr>
        <a:xfrm>
          <a:off x="2705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314" name="n_3aveValue【市民会館】&#10;有形固定資産減価償却率">
          <a:extLst>
            <a:ext uri="{FF2B5EF4-FFF2-40B4-BE49-F238E27FC236}">
              <a16:creationId xmlns:a16="http://schemas.microsoft.com/office/drawing/2014/main" xmlns="" id="{22189558-78B7-4CC5-BE56-220C41AC1A6D}"/>
            </a:ext>
          </a:extLst>
        </xdr:cNvPr>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315" name="n_4aveValue【市民会館】&#10;有形固定資産減価償却率">
          <a:extLst>
            <a:ext uri="{FF2B5EF4-FFF2-40B4-BE49-F238E27FC236}">
              <a16:creationId xmlns:a16="http://schemas.microsoft.com/office/drawing/2014/main" xmlns="" id="{17BB5A7F-C4BC-4CBB-83F7-BF54822945E8}"/>
            </a:ext>
          </a:extLst>
        </xdr:cNvPr>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126291</xdr:rowOff>
    </xdr:from>
    <xdr:ext cx="405111" cy="259045"/>
    <xdr:sp macro="" textlink="">
      <xdr:nvSpPr>
        <xdr:cNvPr id="316" name="n_1mainValue【市民会館】&#10;有形固定資産減価償却率">
          <a:extLst>
            <a:ext uri="{FF2B5EF4-FFF2-40B4-BE49-F238E27FC236}">
              <a16:creationId xmlns:a16="http://schemas.microsoft.com/office/drawing/2014/main" xmlns="" id="{A3F7271F-AD59-456A-A6D4-BB5080995741}"/>
            </a:ext>
          </a:extLst>
        </xdr:cNvPr>
        <xdr:cNvSpPr txBox="1"/>
      </xdr:nvSpPr>
      <xdr:spPr>
        <a:xfrm>
          <a:off x="35820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127925</xdr:rowOff>
    </xdr:from>
    <xdr:ext cx="405111" cy="259045"/>
    <xdr:sp macro="" textlink="">
      <xdr:nvSpPr>
        <xdr:cNvPr id="317" name="n_2mainValue【市民会館】&#10;有形固定資産減価償却率">
          <a:extLst>
            <a:ext uri="{FF2B5EF4-FFF2-40B4-BE49-F238E27FC236}">
              <a16:creationId xmlns:a16="http://schemas.microsoft.com/office/drawing/2014/main" xmlns="" id="{437D7DC5-9E91-4C6A-8135-04C783953DA9}"/>
            </a:ext>
          </a:extLst>
        </xdr:cNvPr>
        <xdr:cNvSpPr txBox="1"/>
      </xdr:nvSpPr>
      <xdr:spPr>
        <a:xfrm>
          <a:off x="2705744" y="1847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101798</xdr:rowOff>
    </xdr:from>
    <xdr:ext cx="405111" cy="259045"/>
    <xdr:sp macro="" textlink="">
      <xdr:nvSpPr>
        <xdr:cNvPr id="318" name="n_3mainValue【市民会館】&#10;有形固定資産減価償却率">
          <a:extLst>
            <a:ext uri="{FF2B5EF4-FFF2-40B4-BE49-F238E27FC236}">
              <a16:creationId xmlns:a16="http://schemas.microsoft.com/office/drawing/2014/main" xmlns="" id="{FE08B744-E77E-4F1E-9B75-DB78134AC0AC}"/>
            </a:ext>
          </a:extLst>
        </xdr:cNvPr>
        <xdr:cNvSpPr txBox="1"/>
      </xdr:nvSpPr>
      <xdr:spPr>
        <a:xfrm>
          <a:off x="1816744" y="1844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a:extLst>
            <a:ext uri="{FF2B5EF4-FFF2-40B4-BE49-F238E27FC236}">
              <a16:creationId xmlns:a16="http://schemas.microsoft.com/office/drawing/2014/main" xmlns="" id="{79319343-267A-447A-A755-60C55898F41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a:extLst>
            <a:ext uri="{FF2B5EF4-FFF2-40B4-BE49-F238E27FC236}">
              <a16:creationId xmlns:a16="http://schemas.microsoft.com/office/drawing/2014/main" xmlns="" id="{55E7AA19-B9AF-489B-8353-1BFE7A4A77E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a:extLst>
            <a:ext uri="{FF2B5EF4-FFF2-40B4-BE49-F238E27FC236}">
              <a16:creationId xmlns:a16="http://schemas.microsoft.com/office/drawing/2014/main" xmlns="" id="{B11FE608-DA30-429C-9FB2-5EFF49C99BD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a:extLst>
            <a:ext uri="{FF2B5EF4-FFF2-40B4-BE49-F238E27FC236}">
              <a16:creationId xmlns:a16="http://schemas.microsoft.com/office/drawing/2014/main" xmlns="" id="{EA737621-1A41-43D6-A349-9C7C3D2ED2C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a:extLst>
            <a:ext uri="{FF2B5EF4-FFF2-40B4-BE49-F238E27FC236}">
              <a16:creationId xmlns:a16="http://schemas.microsoft.com/office/drawing/2014/main" xmlns="" id="{CA2BCCB5-2B73-4C19-82A0-1C547B053DD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a:extLst>
            <a:ext uri="{FF2B5EF4-FFF2-40B4-BE49-F238E27FC236}">
              <a16:creationId xmlns:a16="http://schemas.microsoft.com/office/drawing/2014/main" xmlns="" id="{1B4C0F56-875A-464A-8514-485CEF008DF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a:extLst>
            <a:ext uri="{FF2B5EF4-FFF2-40B4-BE49-F238E27FC236}">
              <a16:creationId xmlns:a16="http://schemas.microsoft.com/office/drawing/2014/main" xmlns="" id="{7F13AACE-B9CA-4CBF-A701-4156E34FA11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a:extLst>
            <a:ext uri="{FF2B5EF4-FFF2-40B4-BE49-F238E27FC236}">
              <a16:creationId xmlns:a16="http://schemas.microsoft.com/office/drawing/2014/main" xmlns="" id="{87209EA3-0280-47AF-A169-59572F7A33A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a:extLst>
            <a:ext uri="{FF2B5EF4-FFF2-40B4-BE49-F238E27FC236}">
              <a16:creationId xmlns:a16="http://schemas.microsoft.com/office/drawing/2014/main" xmlns="" id="{DF747459-76FA-4D5D-B978-6FE0EF39CFB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a:extLst>
            <a:ext uri="{FF2B5EF4-FFF2-40B4-BE49-F238E27FC236}">
              <a16:creationId xmlns:a16="http://schemas.microsoft.com/office/drawing/2014/main" xmlns="" id="{85912BF5-D556-4F42-83E1-F7905C19E7A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9" name="直線コネクタ 328">
          <a:extLst>
            <a:ext uri="{FF2B5EF4-FFF2-40B4-BE49-F238E27FC236}">
              <a16:creationId xmlns:a16="http://schemas.microsoft.com/office/drawing/2014/main" xmlns="" id="{453ED86C-DD5D-4DFD-94F9-44AB34D790FC}"/>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0" name="テキスト ボックス 329">
          <a:extLst>
            <a:ext uri="{FF2B5EF4-FFF2-40B4-BE49-F238E27FC236}">
              <a16:creationId xmlns:a16="http://schemas.microsoft.com/office/drawing/2014/main" xmlns="" id="{54B51F48-C9B8-450B-B95D-DC59849977C3}"/>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1" name="直線コネクタ 330">
          <a:extLst>
            <a:ext uri="{FF2B5EF4-FFF2-40B4-BE49-F238E27FC236}">
              <a16:creationId xmlns:a16="http://schemas.microsoft.com/office/drawing/2014/main" xmlns="" id="{EC1BBFA2-B3F7-4EA3-8ED5-C79FC460D89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2" name="テキスト ボックス 331">
          <a:extLst>
            <a:ext uri="{FF2B5EF4-FFF2-40B4-BE49-F238E27FC236}">
              <a16:creationId xmlns:a16="http://schemas.microsoft.com/office/drawing/2014/main" xmlns="" id="{9E9A7660-4933-4BD4-B363-DEA5A617687B}"/>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3" name="直線コネクタ 332">
          <a:extLst>
            <a:ext uri="{FF2B5EF4-FFF2-40B4-BE49-F238E27FC236}">
              <a16:creationId xmlns:a16="http://schemas.microsoft.com/office/drawing/2014/main" xmlns="" id="{6E9B02A0-466A-4446-AB98-A3178CC350E3}"/>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4" name="テキスト ボックス 333">
          <a:extLst>
            <a:ext uri="{FF2B5EF4-FFF2-40B4-BE49-F238E27FC236}">
              <a16:creationId xmlns:a16="http://schemas.microsoft.com/office/drawing/2014/main" xmlns="" id="{B6B20703-68EB-49FB-9D0A-5B8C5AD50B59}"/>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5" name="直線コネクタ 334">
          <a:extLst>
            <a:ext uri="{FF2B5EF4-FFF2-40B4-BE49-F238E27FC236}">
              <a16:creationId xmlns:a16="http://schemas.microsoft.com/office/drawing/2014/main" xmlns="" id="{4DCB6DD5-7032-4E76-A88E-6C5E75DC1DA7}"/>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6" name="テキスト ボックス 335">
          <a:extLst>
            <a:ext uri="{FF2B5EF4-FFF2-40B4-BE49-F238E27FC236}">
              <a16:creationId xmlns:a16="http://schemas.microsoft.com/office/drawing/2014/main" xmlns="" id="{A7A4B974-4C1F-4F3E-A394-30BF57B7EB23}"/>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7" name="直線コネクタ 336">
          <a:extLst>
            <a:ext uri="{FF2B5EF4-FFF2-40B4-BE49-F238E27FC236}">
              <a16:creationId xmlns:a16="http://schemas.microsoft.com/office/drawing/2014/main" xmlns="" id="{6027F4DB-AE6A-4CFE-BE23-D8B1704795F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8" name="テキスト ボックス 337">
          <a:extLst>
            <a:ext uri="{FF2B5EF4-FFF2-40B4-BE49-F238E27FC236}">
              <a16:creationId xmlns:a16="http://schemas.microsoft.com/office/drawing/2014/main" xmlns="" id="{C5EF8ABD-81D9-4212-9EA5-C12023F9BFF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9" name="【市民会館】&#10;一人当たり面積グラフ枠">
          <a:extLst>
            <a:ext uri="{FF2B5EF4-FFF2-40B4-BE49-F238E27FC236}">
              <a16:creationId xmlns:a16="http://schemas.microsoft.com/office/drawing/2014/main" xmlns="" id="{4B2B38D6-D8A5-4D4D-9790-65E80F129DB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340" name="直線コネクタ 339">
          <a:extLst>
            <a:ext uri="{FF2B5EF4-FFF2-40B4-BE49-F238E27FC236}">
              <a16:creationId xmlns:a16="http://schemas.microsoft.com/office/drawing/2014/main" xmlns="" id="{9FA59530-FFFD-4821-9DEE-4F856A6B8546}"/>
            </a:ext>
          </a:extLst>
        </xdr:cNvPr>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41" name="【市民会館】&#10;一人当たり面積最小値テキスト">
          <a:extLst>
            <a:ext uri="{FF2B5EF4-FFF2-40B4-BE49-F238E27FC236}">
              <a16:creationId xmlns:a16="http://schemas.microsoft.com/office/drawing/2014/main" xmlns="" id="{DB379DFE-8BDA-437E-9FD1-ADFB22B69F21}"/>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42" name="直線コネクタ 341">
          <a:extLst>
            <a:ext uri="{FF2B5EF4-FFF2-40B4-BE49-F238E27FC236}">
              <a16:creationId xmlns:a16="http://schemas.microsoft.com/office/drawing/2014/main" xmlns="" id="{EA2A37F8-FD45-469F-BD18-8CEA505E1F65}"/>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343" name="【市民会館】&#10;一人当たり面積最大値テキスト">
          <a:extLst>
            <a:ext uri="{FF2B5EF4-FFF2-40B4-BE49-F238E27FC236}">
              <a16:creationId xmlns:a16="http://schemas.microsoft.com/office/drawing/2014/main" xmlns="" id="{A98264DB-F779-4CAD-9853-DF9CD4613031}"/>
            </a:ext>
          </a:extLst>
        </xdr:cNvPr>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344" name="直線コネクタ 343">
          <a:extLst>
            <a:ext uri="{FF2B5EF4-FFF2-40B4-BE49-F238E27FC236}">
              <a16:creationId xmlns:a16="http://schemas.microsoft.com/office/drawing/2014/main" xmlns="" id="{C07F823C-B97F-4674-B760-1BE0BFF5E55A}"/>
            </a:ext>
          </a:extLst>
        </xdr:cNvPr>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159275</xdr:rowOff>
    </xdr:from>
    <xdr:ext cx="469744" cy="259045"/>
    <xdr:sp macro="" textlink="">
      <xdr:nvSpPr>
        <xdr:cNvPr id="345" name="【市民会館】&#10;一人当たり面積平均値テキスト">
          <a:extLst>
            <a:ext uri="{FF2B5EF4-FFF2-40B4-BE49-F238E27FC236}">
              <a16:creationId xmlns:a16="http://schemas.microsoft.com/office/drawing/2014/main" xmlns="" id="{8CF55DBF-7D72-4A91-A657-4BF1A2140E57}"/>
            </a:ext>
          </a:extLst>
        </xdr:cNvPr>
        <xdr:cNvSpPr txBox="1"/>
      </xdr:nvSpPr>
      <xdr:spPr>
        <a:xfrm>
          <a:off x="10515600" y="18161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346" name="フローチャート: 判断 345">
          <a:extLst>
            <a:ext uri="{FF2B5EF4-FFF2-40B4-BE49-F238E27FC236}">
              <a16:creationId xmlns:a16="http://schemas.microsoft.com/office/drawing/2014/main" xmlns="" id="{32D8E71A-6856-4BE1-B2A9-F0C0D1A481A5}"/>
            </a:ext>
          </a:extLst>
        </xdr:cNvPr>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347" name="フローチャート: 判断 346">
          <a:extLst>
            <a:ext uri="{FF2B5EF4-FFF2-40B4-BE49-F238E27FC236}">
              <a16:creationId xmlns:a16="http://schemas.microsoft.com/office/drawing/2014/main" xmlns="" id="{282AF647-856D-404B-A4F0-7E5759C53A54}"/>
            </a:ext>
          </a:extLst>
        </xdr:cNvPr>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348" name="フローチャート: 判断 347">
          <a:extLst>
            <a:ext uri="{FF2B5EF4-FFF2-40B4-BE49-F238E27FC236}">
              <a16:creationId xmlns:a16="http://schemas.microsoft.com/office/drawing/2014/main" xmlns="" id="{022B77F0-BBA7-4DC4-915C-4AD3DCAE79EC}"/>
            </a:ext>
          </a:extLst>
        </xdr:cNvPr>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349" name="フローチャート: 判断 348">
          <a:extLst>
            <a:ext uri="{FF2B5EF4-FFF2-40B4-BE49-F238E27FC236}">
              <a16:creationId xmlns:a16="http://schemas.microsoft.com/office/drawing/2014/main" xmlns="" id="{157F87E8-D19A-44D1-9FF5-8C853E30BC2A}"/>
            </a:ext>
          </a:extLst>
        </xdr:cNvPr>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350" name="フローチャート: 判断 349">
          <a:extLst>
            <a:ext uri="{FF2B5EF4-FFF2-40B4-BE49-F238E27FC236}">
              <a16:creationId xmlns:a16="http://schemas.microsoft.com/office/drawing/2014/main" xmlns="" id="{1B1F680C-0055-467A-97FB-1738805B7DD3}"/>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xmlns="" id="{18E9070D-2AD4-4891-8C61-00A17B31BE4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xmlns="" id="{AFAACD80-0CDA-4963-893C-0DC3145C32B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xmlns="" id="{54562007-B080-44E9-AB39-E669E764E7D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xmlns="" id="{9684D6B1-6F43-4FD7-B096-0E55A5F7B34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xmlns="" id="{52A371A5-1C01-4B97-BD3E-53C3CFFC50B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18542</xdr:rowOff>
    </xdr:from>
    <xdr:to>
      <xdr:col>55</xdr:col>
      <xdr:colOff>50800</xdr:colOff>
      <xdr:row>103</xdr:row>
      <xdr:rowOff>120142</xdr:rowOff>
    </xdr:to>
    <xdr:sp macro="" textlink="">
      <xdr:nvSpPr>
        <xdr:cNvPr id="356" name="楕円 355">
          <a:extLst>
            <a:ext uri="{FF2B5EF4-FFF2-40B4-BE49-F238E27FC236}">
              <a16:creationId xmlns:a16="http://schemas.microsoft.com/office/drawing/2014/main" xmlns="" id="{8AA596FC-E306-454C-9234-BDC79978A4D2}"/>
            </a:ext>
          </a:extLst>
        </xdr:cNvPr>
        <xdr:cNvSpPr/>
      </xdr:nvSpPr>
      <xdr:spPr>
        <a:xfrm>
          <a:off x="104267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41419</xdr:rowOff>
    </xdr:from>
    <xdr:ext cx="469744" cy="259045"/>
    <xdr:sp macro="" textlink="">
      <xdr:nvSpPr>
        <xdr:cNvPr id="357" name="【市民会館】&#10;一人当たり面積該当値テキスト">
          <a:extLst>
            <a:ext uri="{FF2B5EF4-FFF2-40B4-BE49-F238E27FC236}">
              <a16:creationId xmlns:a16="http://schemas.microsoft.com/office/drawing/2014/main" xmlns="" id="{A587B276-7062-44F9-A068-1BE0DE2E093B}"/>
            </a:ext>
          </a:extLst>
        </xdr:cNvPr>
        <xdr:cNvSpPr txBox="1"/>
      </xdr:nvSpPr>
      <xdr:spPr>
        <a:xfrm>
          <a:off x="10515600" y="1752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32258</xdr:rowOff>
    </xdr:from>
    <xdr:to>
      <xdr:col>50</xdr:col>
      <xdr:colOff>165100</xdr:colOff>
      <xdr:row>103</xdr:row>
      <xdr:rowOff>133858</xdr:rowOff>
    </xdr:to>
    <xdr:sp macro="" textlink="">
      <xdr:nvSpPr>
        <xdr:cNvPr id="358" name="楕円 357">
          <a:extLst>
            <a:ext uri="{FF2B5EF4-FFF2-40B4-BE49-F238E27FC236}">
              <a16:creationId xmlns:a16="http://schemas.microsoft.com/office/drawing/2014/main" xmlns="" id="{86F1ED1C-3497-4D31-9B59-86CD7E576C10}"/>
            </a:ext>
          </a:extLst>
        </xdr:cNvPr>
        <xdr:cNvSpPr/>
      </xdr:nvSpPr>
      <xdr:spPr>
        <a:xfrm>
          <a:off x="9588500" y="17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69342</xdr:rowOff>
    </xdr:from>
    <xdr:to>
      <xdr:col>55</xdr:col>
      <xdr:colOff>0</xdr:colOff>
      <xdr:row>103</xdr:row>
      <xdr:rowOff>83058</xdr:rowOff>
    </xdr:to>
    <xdr:cxnSp macro="">
      <xdr:nvCxnSpPr>
        <xdr:cNvPr id="359" name="直線コネクタ 358">
          <a:extLst>
            <a:ext uri="{FF2B5EF4-FFF2-40B4-BE49-F238E27FC236}">
              <a16:creationId xmlns:a16="http://schemas.microsoft.com/office/drawing/2014/main" xmlns="" id="{FDD5A227-880B-45DF-894D-390CF9C1E805}"/>
            </a:ext>
          </a:extLst>
        </xdr:cNvPr>
        <xdr:cNvCxnSpPr/>
      </xdr:nvCxnSpPr>
      <xdr:spPr>
        <a:xfrm flipV="1">
          <a:off x="9639300" y="177286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41402</xdr:rowOff>
    </xdr:from>
    <xdr:to>
      <xdr:col>46</xdr:col>
      <xdr:colOff>38100</xdr:colOff>
      <xdr:row>103</xdr:row>
      <xdr:rowOff>143002</xdr:rowOff>
    </xdr:to>
    <xdr:sp macro="" textlink="">
      <xdr:nvSpPr>
        <xdr:cNvPr id="360" name="楕円 359">
          <a:extLst>
            <a:ext uri="{FF2B5EF4-FFF2-40B4-BE49-F238E27FC236}">
              <a16:creationId xmlns:a16="http://schemas.microsoft.com/office/drawing/2014/main" xmlns="" id="{746D6ECD-50EA-4765-823D-0AA205A89DB2}"/>
            </a:ext>
          </a:extLst>
        </xdr:cNvPr>
        <xdr:cNvSpPr/>
      </xdr:nvSpPr>
      <xdr:spPr>
        <a:xfrm>
          <a:off x="8699500" y="177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83058</xdr:rowOff>
    </xdr:from>
    <xdr:to>
      <xdr:col>50</xdr:col>
      <xdr:colOff>114300</xdr:colOff>
      <xdr:row>103</xdr:row>
      <xdr:rowOff>92202</xdr:rowOff>
    </xdr:to>
    <xdr:cxnSp macro="">
      <xdr:nvCxnSpPr>
        <xdr:cNvPr id="361" name="直線コネクタ 360">
          <a:extLst>
            <a:ext uri="{FF2B5EF4-FFF2-40B4-BE49-F238E27FC236}">
              <a16:creationId xmlns:a16="http://schemas.microsoft.com/office/drawing/2014/main" xmlns="" id="{0D8A2E5B-E0A8-47BB-B8FA-C4AC8A62881A}"/>
            </a:ext>
          </a:extLst>
        </xdr:cNvPr>
        <xdr:cNvCxnSpPr/>
      </xdr:nvCxnSpPr>
      <xdr:spPr>
        <a:xfrm flipV="1">
          <a:off x="8750300" y="177424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48261</xdr:rowOff>
    </xdr:from>
    <xdr:to>
      <xdr:col>41</xdr:col>
      <xdr:colOff>101600</xdr:colOff>
      <xdr:row>103</xdr:row>
      <xdr:rowOff>149861</xdr:rowOff>
    </xdr:to>
    <xdr:sp macro="" textlink="">
      <xdr:nvSpPr>
        <xdr:cNvPr id="362" name="楕円 361">
          <a:extLst>
            <a:ext uri="{FF2B5EF4-FFF2-40B4-BE49-F238E27FC236}">
              <a16:creationId xmlns:a16="http://schemas.microsoft.com/office/drawing/2014/main" xmlns="" id="{B9218EED-ACE8-49AE-8EE7-FFF5F12B7527}"/>
            </a:ext>
          </a:extLst>
        </xdr:cNvPr>
        <xdr:cNvSpPr/>
      </xdr:nvSpPr>
      <xdr:spPr>
        <a:xfrm>
          <a:off x="7810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92202</xdr:rowOff>
    </xdr:from>
    <xdr:to>
      <xdr:col>45</xdr:col>
      <xdr:colOff>177800</xdr:colOff>
      <xdr:row>103</xdr:row>
      <xdr:rowOff>99061</xdr:rowOff>
    </xdr:to>
    <xdr:cxnSp macro="">
      <xdr:nvCxnSpPr>
        <xdr:cNvPr id="363" name="直線コネクタ 362">
          <a:extLst>
            <a:ext uri="{FF2B5EF4-FFF2-40B4-BE49-F238E27FC236}">
              <a16:creationId xmlns:a16="http://schemas.microsoft.com/office/drawing/2014/main" xmlns="" id="{D07D7856-84A0-4C5A-95B9-D57041FDB259}"/>
            </a:ext>
          </a:extLst>
        </xdr:cNvPr>
        <xdr:cNvCxnSpPr/>
      </xdr:nvCxnSpPr>
      <xdr:spPr>
        <a:xfrm flipV="1">
          <a:off x="7861300" y="1775155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113555</xdr:rowOff>
    </xdr:from>
    <xdr:ext cx="469744" cy="259045"/>
    <xdr:sp macro="" textlink="">
      <xdr:nvSpPr>
        <xdr:cNvPr id="364" name="n_1aveValue【市民会館】&#10;一人当たり面積">
          <a:extLst>
            <a:ext uri="{FF2B5EF4-FFF2-40B4-BE49-F238E27FC236}">
              <a16:creationId xmlns:a16="http://schemas.microsoft.com/office/drawing/2014/main" xmlns="" id="{9B283AA8-F406-4866-88CA-F212EFB7D648}"/>
            </a:ext>
          </a:extLst>
        </xdr:cNvPr>
        <xdr:cNvSpPr txBox="1"/>
      </xdr:nvSpPr>
      <xdr:spPr>
        <a:xfrm>
          <a:off x="9391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131842</xdr:rowOff>
    </xdr:from>
    <xdr:ext cx="469744" cy="259045"/>
    <xdr:sp macro="" textlink="">
      <xdr:nvSpPr>
        <xdr:cNvPr id="365" name="n_2aveValue【市民会館】&#10;一人当たり面積">
          <a:extLst>
            <a:ext uri="{FF2B5EF4-FFF2-40B4-BE49-F238E27FC236}">
              <a16:creationId xmlns:a16="http://schemas.microsoft.com/office/drawing/2014/main" xmlns="" id="{5886ADE0-D5E4-4F33-A567-B34FD43826A0}"/>
            </a:ext>
          </a:extLst>
        </xdr:cNvPr>
        <xdr:cNvSpPr txBox="1"/>
      </xdr:nvSpPr>
      <xdr:spPr>
        <a:xfrm>
          <a:off x="8515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124985</xdr:rowOff>
    </xdr:from>
    <xdr:ext cx="469744" cy="259045"/>
    <xdr:sp macro="" textlink="">
      <xdr:nvSpPr>
        <xdr:cNvPr id="366" name="n_3aveValue【市民会館】&#10;一人当たり面積">
          <a:extLst>
            <a:ext uri="{FF2B5EF4-FFF2-40B4-BE49-F238E27FC236}">
              <a16:creationId xmlns:a16="http://schemas.microsoft.com/office/drawing/2014/main" xmlns="" id="{6A2CD38C-EE72-4979-B16C-79D2676933C7}"/>
            </a:ext>
          </a:extLst>
        </xdr:cNvPr>
        <xdr:cNvSpPr txBox="1"/>
      </xdr:nvSpPr>
      <xdr:spPr>
        <a:xfrm>
          <a:off x="7626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367" name="n_4aveValue【市民会館】&#10;一人当たり面積">
          <a:extLst>
            <a:ext uri="{FF2B5EF4-FFF2-40B4-BE49-F238E27FC236}">
              <a16:creationId xmlns:a16="http://schemas.microsoft.com/office/drawing/2014/main" xmlns="" id="{75D14311-044A-4AB5-BE40-7D954E510E9D}"/>
            </a:ext>
          </a:extLst>
        </xdr:cNvPr>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150385</xdr:rowOff>
    </xdr:from>
    <xdr:ext cx="469744" cy="259045"/>
    <xdr:sp macro="" textlink="">
      <xdr:nvSpPr>
        <xdr:cNvPr id="368" name="n_1mainValue【市民会館】&#10;一人当たり面積">
          <a:extLst>
            <a:ext uri="{FF2B5EF4-FFF2-40B4-BE49-F238E27FC236}">
              <a16:creationId xmlns:a16="http://schemas.microsoft.com/office/drawing/2014/main" xmlns="" id="{1611C6E0-1A05-4D0F-A7FF-AD72BBF8D2CF}"/>
            </a:ext>
          </a:extLst>
        </xdr:cNvPr>
        <xdr:cNvSpPr txBox="1"/>
      </xdr:nvSpPr>
      <xdr:spPr>
        <a:xfrm>
          <a:off x="9391727" y="1746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159529</xdr:rowOff>
    </xdr:from>
    <xdr:ext cx="469744" cy="259045"/>
    <xdr:sp macro="" textlink="">
      <xdr:nvSpPr>
        <xdr:cNvPr id="369" name="n_2mainValue【市民会館】&#10;一人当たり面積">
          <a:extLst>
            <a:ext uri="{FF2B5EF4-FFF2-40B4-BE49-F238E27FC236}">
              <a16:creationId xmlns:a16="http://schemas.microsoft.com/office/drawing/2014/main" xmlns="" id="{48E6DB58-676C-4C0A-9415-5E65B82A7EF6}"/>
            </a:ext>
          </a:extLst>
        </xdr:cNvPr>
        <xdr:cNvSpPr txBox="1"/>
      </xdr:nvSpPr>
      <xdr:spPr>
        <a:xfrm>
          <a:off x="8515427" y="1747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166388</xdr:rowOff>
    </xdr:from>
    <xdr:ext cx="469744" cy="259045"/>
    <xdr:sp macro="" textlink="">
      <xdr:nvSpPr>
        <xdr:cNvPr id="370" name="n_3mainValue【市民会館】&#10;一人当たり面積">
          <a:extLst>
            <a:ext uri="{FF2B5EF4-FFF2-40B4-BE49-F238E27FC236}">
              <a16:creationId xmlns:a16="http://schemas.microsoft.com/office/drawing/2014/main" xmlns="" id="{EC119571-2282-46E0-B7B1-F8D0E901FA18}"/>
            </a:ext>
          </a:extLst>
        </xdr:cNvPr>
        <xdr:cNvSpPr txBox="1"/>
      </xdr:nvSpPr>
      <xdr:spPr>
        <a:xfrm>
          <a:off x="7626427" y="174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1" name="正方形/長方形 370">
          <a:extLst>
            <a:ext uri="{FF2B5EF4-FFF2-40B4-BE49-F238E27FC236}">
              <a16:creationId xmlns:a16="http://schemas.microsoft.com/office/drawing/2014/main" xmlns="" id="{8C9C7089-6BBE-406C-9BC2-C591C087758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2" name="正方形/長方形 371">
          <a:extLst>
            <a:ext uri="{FF2B5EF4-FFF2-40B4-BE49-F238E27FC236}">
              <a16:creationId xmlns:a16="http://schemas.microsoft.com/office/drawing/2014/main" xmlns="" id="{F4762AB9-2AC2-4CD8-871B-69F70F7212A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3" name="正方形/長方形 372">
          <a:extLst>
            <a:ext uri="{FF2B5EF4-FFF2-40B4-BE49-F238E27FC236}">
              <a16:creationId xmlns:a16="http://schemas.microsoft.com/office/drawing/2014/main" xmlns="" id="{64E55490-BAF9-42C8-8076-29BFAA85779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4" name="正方形/長方形 373">
          <a:extLst>
            <a:ext uri="{FF2B5EF4-FFF2-40B4-BE49-F238E27FC236}">
              <a16:creationId xmlns:a16="http://schemas.microsoft.com/office/drawing/2014/main" xmlns="" id="{CC61F060-2D0B-459C-B1AE-7D35F12A52A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5" name="正方形/長方形 374">
          <a:extLst>
            <a:ext uri="{FF2B5EF4-FFF2-40B4-BE49-F238E27FC236}">
              <a16:creationId xmlns:a16="http://schemas.microsoft.com/office/drawing/2014/main" xmlns="" id="{AEBFD680-FC53-4855-882E-BB15AB2F279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6" name="正方形/長方形 375">
          <a:extLst>
            <a:ext uri="{FF2B5EF4-FFF2-40B4-BE49-F238E27FC236}">
              <a16:creationId xmlns:a16="http://schemas.microsoft.com/office/drawing/2014/main" xmlns="" id="{FC81BC2A-8B9C-48DD-84DC-CF2F6974E2E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7" name="正方形/長方形 376">
          <a:extLst>
            <a:ext uri="{FF2B5EF4-FFF2-40B4-BE49-F238E27FC236}">
              <a16:creationId xmlns:a16="http://schemas.microsoft.com/office/drawing/2014/main" xmlns="" id="{DE4CA21C-479F-4069-B762-E8DF9126A84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8" name="正方形/長方形 377">
          <a:extLst>
            <a:ext uri="{FF2B5EF4-FFF2-40B4-BE49-F238E27FC236}">
              <a16:creationId xmlns:a16="http://schemas.microsoft.com/office/drawing/2014/main" xmlns="" id="{4CAC92C3-7A2A-4CCA-AE0B-1A4F164140D5}"/>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a:extLst>
            <a:ext uri="{FF2B5EF4-FFF2-40B4-BE49-F238E27FC236}">
              <a16:creationId xmlns:a16="http://schemas.microsoft.com/office/drawing/2014/main" xmlns="" id="{6AC561D0-F4B2-4EFB-880B-3BC737B793A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a:extLst>
            <a:ext uri="{FF2B5EF4-FFF2-40B4-BE49-F238E27FC236}">
              <a16:creationId xmlns:a16="http://schemas.microsoft.com/office/drawing/2014/main" xmlns="" id="{B5B69284-8F5A-4EED-B746-AA478AE5F5D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a:extLst>
            <a:ext uri="{FF2B5EF4-FFF2-40B4-BE49-F238E27FC236}">
              <a16:creationId xmlns:a16="http://schemas.microsoft.com/office/drawing/2014/main" xmlns="" id="{0B0C178A-223F-41BD-8821-20FA8986C68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a:extLst>
            <a:ext uri="{FF2B5EF4-FFF2-40B4-BE49-F238E27FC236}">
              <a16:creationId xmlns:a16="http://schemas.microsoft.com/office/drawing/2014/main" xmlns="" id="{7EA1EBF2-0EBF-444A-A613-1B26900B40B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a:extLst>
            <a:ext uri="{FF2B5EF4-FFF2-40B4-BE49-F238E27FC236}">
              <a16:creationId xmlns:a16="http://schemas.microsoft.com/office/drawing/2014/main" xmlns="" id="{A723A757-1AE3-43D3-A8DB-12F48F38858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a:extLst>
            <a:ext uri="{FF2B5EF4-FFF2-40B4-BE49-F238E27FC236}">
              <a16:creationId xmlns:a16="http://schemas.microsoft.com/office/drawing/2014/main" xmlns="" id="{BE8A4767-0448-4167-8361-E51082A339C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a:extLst>
            <a:ext uri="{FF2B5EF4-FFF2-40B4-BE49-F238E27FC236}">
              <a16:creationId xmlns:a16="http://schemas.microsoft.com/office/drawing/2014/main" xmlns="" id="{981EBCC4-1469-4739-9E57-31A3AE8D489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a:extLst>
            <a:ext uri="{FF2B5EF4-FFF2-40B4-BE49-F238E27FC236}">
              <a16:creationId xmlns:a16="http://schemas.microsoft.com/office/drawing/2014/main" xmlns="" id="{8F87E68B-4182-4998-92F7-308036C4CDC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7" name="正方形/長方形 386">
          <a:extLst>
            <a:ext uri="{FF2B5EF4-FFF2-40B4-BE49-F238E27FC236}">
              <a16:creationId xmlns:a16="http://schemas.microsoft.com/office/drawing/2014/main" xmlns="" id="{9E0E64D3-6D33-467D-8A6B-35BB49EB10B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8" name="正方形/長方形 387">
          <a:extLst>
            <a:ext uri="{FF2B5EF4-FFF2-40B4-BE49-F238E27FC236}">
              <a16:creationId xmlns:a16="http://schemas.microsoft.com/office/drawing/2014/main" xmlns="" id="{650D2B72-C3EF-4CE8-B03E-0580AC72020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9" name="正方形/長方形 388">
          <a:extLst>
            <a:ext uri="{FF2B5EF4-FFF2-40B4-BE49-F238E27FC236}">
              <a16:creationId xmlns:a16="http://schemas.microsoft.com/office/drawing/2014/main" xmlns="" id="{D56599B7-9CD0-4B70-BC3F-894EDC7F546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0" name="正方形/長方形 389">
          <a:extLst>
            <a:ext uri="{FF2B5EF4-FFF2-40B4-BE49-F238E27FC236}">
              <a16:creationId xmlns:a16="http://schemas.microsoft.com/office/drawing/2014/main" xmlns="" id="{ECE6D559-B5ED-4085-9DED-CD4416E13A5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1" name="正方形/長方形 390">
          <a:extLst>
            <a:ext uri="{FF2B5EF4-FFF2-40B4-BE49-F238E27FC236}">
              <a16:creationId xmlns:a16="http://schemas.microsoft.com/office/drawing/2014/main" xmlns="" id="{77E6F51D-D8CE-4B9A-955E-ADFEC25B7AB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2" name="正方形/長方形 391">
          <a:extLst>
            <a:ext uri="{FF2B5EF4-FFF2-40B4-BE49-F238E27FC236}">
              <a16:creationId xmlns:a16="http://schemas.microsoft.com/office/drawing/2014/main" xmlns="" id="{BD0A8F41-BF08-4CB4-8449-C11B6EDEE39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3" name="正方形/長方形 392">
          <a:extLst>
            <a:ext uri="{FF2B5EF4-FFF2-40B4-BE49-F238E27FC236}">
              <a16:creationId xmlns:a16="http://schemas.microsoft.com/office/drawing/2014/main" xmlns="" id="{A902317F-58E6-4E7B-A08D-240AE7FA99F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4" name="正方形/長方形 393">
          <a:extLst>
            <a:ext uri="{FF2B5EF4-FFF2-40B4-BE49-F238E27FC236}">
              <a16:creationId xmlns:a16="http://schemas.microsoft.com/office/drawing/2014/main" xmlns="" id="{DC71210F-8CEA-47DC-9D4D-723197F541A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5" name="テキスト ボックス 394">
          <a:extLst>
            <a:ext uri="{FF2B5EF4-FFF2-40B4-BE49-F238E27FC236}">
              <a16:creationId xmlns:a16="http://schemas.microsoft.com/office/drawing/2014/main" xmlns="" id="{F54C5086-B508-4091-9370-41DDD24502A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6" name="直線コネクタ 395">
          <a:extLst>
            <a:ext uri="{FF2B5EF4-FFF2-40B4-BE49-F238E27FC236}">
              <a16:creationId xmlns:a16="http://schemas.microsoft.com/office/drawing/2014/main" xmlns="" id="{F6E47AF1-7C76-42C8-A28A-2F24F1977A0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7" name="テキスト ボックス 396">
          <a:extLst>
            <a:ext uri="{FF2B5EF4-FFF2-40B4-BE49-F238E27FC236}">
              <a16:creationId xmlns:a16="http://schemas.microsoft.com/office/drawing/2014/main" xmlns="" id="{D5186739-3341-41C2-A1D0-9C3C0F08B49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8" name="直線コネクタ 397">
          <a:extLst>
            <a:ext uri="{FF2B5EF4-FFF2-40B4-BE49-F238E27FC236}">
              <a16:creationId xmlns:a16="http://schemas.microsoft.com/office/drawing/2014/main" xmlns="" id="{380337EF-30A0-472D-A6D0-996F6AC3C12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99" name="テキスト ボックス 398">
          <a:extLst>
            <a:ext uri="{FF2B5EF4-FFF2-40B4-BE49-F238E27FC236}">
              <a16:creationId xmlns:a16="http://schemas.microsoft.com/office/drawing/2014/main" xmlns="" id="{A41C1D9F-D343-4A85-B6AB-468148E0B4D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0" name="直線コネクタ 399">
          <a:extLst>
            <a:ext uri="{FF2B5EF4-FFF2-40B4-BE49-F238E27FC236}">
              <a16:creationId xmlns:a16="http://schemas.microsoft.com/office/drawing/2014/main" xmlns="" id="{7CB9B312-1E58-430C-A5F3-B8D52CDD04D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1" name="テキスト ボックス 400">
          <a:extLst>
            <a:ext uri="{FF2B5EF4-FFF2-40B4-BE49-F238E27FC236}">
              <a16:creationId xmlns:a16="http://schemas.microsoft.com/office/drawing/2014/main" xmlns="" id="{1D0CC1A7-DBCE-44A2-ACD9-625FC5B0D22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2" name="直線コネクタ 401">
          <a:extLst>
            <a:ext uri="{FF2B5EF4-FFF2-40B4-BE49-F238E27FC236}">
              <a16:creationId xmlns:a16="http://schemas.microsoft.com/office/drawing/2014/main" xmlns="" id="{627C368F-523D-4BA1-BD8B-20050556C7D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3" name="テキスト ボックス 402">
          <a:extLst>
            <a:ext uri="{FF2B5EF4-FFF2-40B4-BE49-F238E27FC236}">
              <a16:creationId xmlns:a16="http://schemas.microsoft.com/office/drawing/2014/main" xmlns="" id="{B26EF571-8CBC-4649-9A1B-F60D1085D89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4" name="直線コネクタ 403">
          <a:extLst>
            <a:ext uri="{FF2B5EF4-FFF2-40B4-BE49-F238E27FC236}">
              <a16:creationId xmlns:a16="http://schemas.microsoft.com/office/drawing/2014/main" xmlns="" id="{4B7A82F7-D631-4890-A06C-40C82007062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5" name="テキスト ボックス 404">
          <a:extLst>
            <a:ext uri="{FF2B5EF4-FFF2-40B4-BE49-F238E27FC236}">
              <a16:creationId xmlns:a16="http://schemas.microsoft.com/office/drawing/2014/main" xmlns="" id="{81428749-9215-4F3B-ADB2-7990988302F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6" name="直線コネクタ 405">
          <a:extLst>
            <a:ext uri="{FF2B5EF4-FFF2-40B4-BE49-F238E27FC236}">
              <a16:creationId xmlns:a16="http://schemas.microsoft.com/office/drawing/2014/main" xmlns="" id="{A373DC45-E2FE-4131-B41D-09DF5D3D448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7" name="テキスト ボックス 406">
          <a:extLst>
            <a:ext uri="{FF2B5EF4-FFF2-40B4-BE49-F238E27FC236}">
              <a16:creationId xmlns:a16="http://schemas.microsoft.com/office/drawing/2014/main" xmlns="" id="{B5DB61B3-235D-4E79-B922-47093C25BD4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8" name="直線コネクタ 407">
          <a:extLst>
            <a:ext uri="{FF2B5EF4-FFF2-40B4-BE49-F238E27FC236}">
              <a16:creationId xmlns:a16="http://schemas.microsoft.com/office/drawing/2014/main" xmlns="" id="{ED615839-A5F9-4122-9824-1BE250EDD71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09" name="テキスト ボックス 408">
          <a:extLst>
            <a:ext uri="{FF2B5EF4-FFF2-40B4-BE49-F238E27FC236}">
              <a16:creationId xmlns:a16="http://schemas.microsoft.com/office/drawing/2014/main" xmlns="" id="{1C07A6DD-EBAC-404D-BC8F-6B062466AC5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0" name="直線コネクタ 409">
          <a:extLst>
            <a:ext uri="{FF2B5EF4-FFF2-40B4-BE49-F238E27FC236}">
              <a16:creationId xmlns:a16="http://schemas.microsoft.com/office/drawing/2014/main" xmlns="" id="{6519A8F9-171B-4466-8E00-D9F50BECEF1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保健センター・保健所】&#10;有形固定資産減価償却率グラフ枠">
          <a:extLst>
            <a:ext uri="{FF2B5EF4-FFF2-40B4-BE49-F238E27FC236}">
              <a16:creationId xmlns:a16="http://schemas.microsoft.com/office/drawing/2014/main" xmlns="" id="{47F0B141-CDE7-4B27-94D7-8E805E2FD8B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412" name="直線コネクタ 411">
          <a:extLst>
            <a:ext uri="{FF2B5EF4-FFF2-40B4-BE49-F238E27FC236}">
              <a16:creationId xmlns:a16="http://schemas.microsoft.com/office/drawing/2014/main" xmlns="" id="{81F018A9-2EDB-467C-9220-316B5EFB2701}"/>
            </a:ext>
          </a:extLst>
        </xdr:cNvPr>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413" name="【保健センター・保健所】&#10;有形固定資産減価償却率最小値テキスト">
          <a:extLst>
            <a:ext uri="{FF2B5EF4-FFF2-40B4-BE49-F238E27FC236}">
              <a16:creationId xmlns:a16="http://schemas.microsoft.com/office/drawing/2014/main" xmlns="" id="{93D8F0FB-B656-48EC-B23F-1A034F669E02}"/>
            </a:ext>
          </a:extLst>
        </xdr:cNvPr>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14" name="直線コネクタ 413">
          <a:extLst>
            <a:ext uri="{FF2B5EF4-FFF2-40B4-BE49-F238E27FC236}">
              <a16:creationId xmlns:a16="http://schemas.microsoft.com/office/drawing/2014/main" xmlns="" id="{7D338B00-5D1F-4325-BD6D-A348D9663BA5}"/>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15" name="【保健センター・保健所】&#10;有形固定資産減価償却率最大値テキスト">
          <a:extLst>
            <a:ext uri="{FF2B5EF4-FFF2-40B4-BE49-F238E27FC236}">
              <a16:creationId xmlns:a16="http://schemas.microsoft.com/office/drawing/2014/main" xmlns="" id="{2AC6BC23-279B-4160-BA44-F4BD6ED62BF6}"/>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16" name="直線コネクタ 415">
          <a:extLst>
            <a:ext uri="{FF2B5EF4-FFF2-40B4-BE49-F238E27FC236}">
              <a16:creationId xmlns:a16="http://schemas.microsoft.com/office/drawing/2014/main" xmlns="" id="{F9B2B3A9-3FDC-4D9F-9024-E98B62D29A4E}"/>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417" name="【保健センター・保健所】&#10;有形固定資産減価償却率平均値テキスト">
          <a:extLst>
            <a:ext uri="{FF2B5EF4-FFF2-40B4-BE49-F238E27FC236}">
              <a16:creationId xmlns:a16="http://schemas.microsoft.com/office/drawing/2014/main" xmlns="" id="{9BD5C4E7-3AAB-4427-8B1D-F3CFBA3FBD12}"/>
            </a:ext>
          </a:extLst>
        </xdr:cNvPr>
        <xdr:cNvSpPr txBox="1"/>
      </xdr:nvSpPr>
      <xdr:spPr>
        <a:xfrm>
          <a:off x="163576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418" name="フローチャート: 判断 417">
          <a:extLst>
            <a:ext uri="{FF2B5EF4-FFF2-40B4-BE49-F238E27FC236}">
              <a16:creationId xmlns:a16="http://schemas.microsoft.com/office/drawing/2014/main" xmlns="" id="{3A3FF2B7-E235-4A7E-8F87-075342019DCF}"/>
            </a:ext>
          </a:extLst>
        </xdr:cNvPr>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419" name="フローチャート: 判断 418">
          <a:extLst>
            <a:ext uri="{FF2B5EF4-FFF2-40B4-BE49-F238E27FC236}">
              <a16:creationId xmlns:a16="http://schemas.microsoft.com/office/drawing/2014/main" xmlns="" id="{CEDADA7A-2DF3-4BFD-A64C-CD25D3DCF3F6}"/>
            </a:ext>
          </a:extLst>
        </xdr:cNvPr>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420" name="フローチャート: 判断 419">
          <a:extLst>
            <a:ext uri="{FF2B5EF4-FFF2-40B4-BE49-F238E27FC236}">
              <a16:creationId xmlns:a16="http://schemas.microsoft.com/office/drawing/2014/main" xmlns="" id="{F040B046-771D-4692-968E-780D44D4993B}"/>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421" name="フローチャート: 判断 420">
          <a:extLst>
            <a:ext uri="{FF2B5EF4-FFF2-40B4-BE49-F238E27FC236}">
              <a16:creationId xmlns:a16="http://schemas.microsoft.com/office/drawing/2014/main" xmlns="" id="{6043ED12-95D7-4042-A842-5F57EB15A329}"/>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422" name="フローチャート: 判断 421">
          <a:extLst>
            <a:ext uri="{FF2B5EF4-FFF2-40B4-BE49-F238E27FC236}">
              <a16:creationId xmlns:a16="http://schemas.microsoft.com/office/drawing/2014/main" xmlns="" id="{D35E43E4-0003-4D9F-9A22-D6BBDC899187}"/>
            </a:ext>
          </a:extLst>
        </xdr:cNvPr>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xmlns="" id="{BECD70E8-FA14-4D04-88D6-90215ED6DBE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xmlns="" id="{6549CD50-E2AF-440D-A9A9-AF9EB17B0F7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xmlns="" id="{0F3EF314-D9D2-4083-A5FD-481E318372C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xmlns="" id="{A7D2FB93-8037-40C5-B3A4-3ABAAFDAB61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xmlns="" id="{5832C0D8-07D9-4FC5-A789-A74A5E1BD46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73297</xdr:rowOff>
    </xdr:from>
    <xdr:to>
      <xdr:col>85</xdr:col>
      <xdr:colOff>177800</xdr:colOff>
      <xdr:row>61</xdr:row>
      <xdr:rowOff>3447</xdr:rowOff>
    </xdr:to>
    <xdr:sp macro="" textlink="">
      <xdr:nvSpPr>
        <xdr:cNvPr id="428" name="楕円 427">
          <a:extLst>
            <a:ext uri="{FF2B5EF4-FFF2-40B4-BE49-F238E27FC236}">
              <a16:creationId xmlns:a16="http://schemas.microsoft.com/office/drawing/2014/main" xmlns="" id="{0013A6A2-77A4-4079-8AD2-CA3B0F82CC28}"/>
            </a:ext>
          </a:extLst>
        </xdr:cNvPr>
        <xdr:cNvSpPr/>
      </xdr:nvSpPr>
      <xdr:spPr>
        <a:xfrm>
          <a:off x="162687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51724</xdr:rowOff>
    </xdr:from>
    <xdr:ext cx="405111" cy="259045"/>
    <xdr:sp macro="" textlink="">
      <xdr:nvSpPr>
        <xdr:cNvPr id="429" name="【保健センター・保健所】&#10;有形固定資産減価償却率該当値テキスト">
          <a:extLst>
            <a:ext uri="{FF2B5EF4-FFF2-40B4-BE49-F238E27FC236}">
              <a16:creationId xmlns:a16="http://schemas.microsoft.com/office/drawing/2014/main" xmlns="" id="{E2690AFC-1A15-4B10-9A75-21E8B8EF45F7}"/>
            </a:ext>
          </a:extLst>
        </xdr:cNvPr>
        <xdr:cNvSpPr txBox="1"/>
      </xdr:nvSpPr>
      <xdr:spPr>
        <a:xfrm>
          <a:off x="16357600"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45538</xdr:rowOff>
    </xdr:from>
    <xdr:to>
      <xdr:col>81</xdr:col>
      <xdr:colOff>101600</xdr:colOff>
      <xdr:row>60</xdr:row>
      <xdr:rowOff>147138</xdr:rowOff>
    </xdr:to>
    <xdr:sp macro="" textlink="">
      <xdr:nvSpPr>
        <xdr:cNvPr id="430" name="楕円 429">
          <a:extLst>
            <a:ext uri="{FF2B5EF4-FFF2-40B4-BE49-F238E27FC236}">
              <a16:creationId xmlns:a16="http://schemas.microsoft.com/office/drawing/2014/main" xmlns="" id="{2866465B-5734-4A8D-B09C-F0048BDECBFF}"/>
            </a:ext>
          </a:extLst>
        </xdr:cNvPr>
        <xdr:cNvSpPr/>
      </xdr:nvSpPr>
      <xdr:spPr>
        <a:xfrm>
          <a:off x="15430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96338</xdr:rowOff>
    </xdr:from>
    <xdr:to>
      <xdr:col>85</xdr:col>
      <xdr:colOff>127000</xdr:colOff>
      <xdr:row>60</xdr:row>
      <xdr:rowOff>124097</xdr:rowOff>
    </xdr:to>
    <xdr:cxnSp macro="">
      <xdr:nvCxnSpPr>
        <xdr:cNvPr id="431" name="直線コネクタ 430">
          <a:extLst>
            <a:ext uri="{FF2B5EF4-FFF2-40B4-BE49-F238E27FC236}">
              <a16:creationId xmlns:a16="http://schemas.microsoft.com/office/drawing/2014/main" xmlns="" id="{460D38C5-103A-4B76-A81E-4D6778FA8689}"/>
            </a:ext>
          </a:extLst>
        </xdr:cNvPr>
        <xdr:cNvCxnSpPr/>
      </xdr:nvCxnSpPr>
      <xdr:spPr>
        <a:xfrm>
          <a:off x="15481300" y="1038333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39007</xdr:rowOff>
    </xdr:from>
    <xdr:to>
      <xdr:col>76</xdr:col>
      <xdr:colOff>165100</xdr:colOff>
      <xdr:row>61</xdr:row>
      <xdr:rowOff>140607</xdr:rowOff>
    </xdr:to>
    <xdr:sp macro="" textlink="">
      <xdr:nvSpPr>
        <xdr:cNvPr id="432" name="楕円 431">
          <a:extLst>
            <a:ext uri="{FF2B5EF4-FFF2-40B4-BE49-F238E27FC236}">
              <a16:creationId xmlns:a16="http://schemas.microsoft.com/office/drawing/2014/main" xmlns="" id="{5F47B476-3BD3-492D-9BDB-2101E7E15F57}"/>
            </a:ext>
          </a:extLst>
        </xdr:cNvPr>
        <xdr:cNvSpPr/>
      </xdr:nvSpPr>
      <xdr:spPr>
        <a:xfrm>
          <a:off x="14541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96338</xdr:rowOff>
    </xdr:from>
    <xdr:to>
      <xdr:col>81</xdr:col>
      <xdr:colOff>50800</xdr:colOff>
      <xdr:row>61</xdr:row>
      <xdr:rowOff>89807</xdr:rowOff>
    </xdr:to>
    <xdr:cxnSp macro="">
      <xdr:nvCxnSpPr>
        <xdr:cNvPr id="433" name="直線コネクタ 432">
          <a:extLst>
            <a:ext uri="{FF2B5EF4-FFF2-40B4-BE49-F238E27FC236}">
              <a16:creationId xmlns:a16="http://schemas.microsoft.com/office/drawing/2014/main" xmlns="" id="{3B4C49B1-21CC-4807-B527-6F03D48F5856}"/>
            </a:ext>
          </a:extLst>
        </xdr:cNvPr>
        <xdr:cNvCxnSpPr/>
      </xdr:nvCxnSpPr>
      <xdr:spPr>
        <a:xfrm flipV="1">
          <a:off x="14592300" y="10383338"/>
          <a:ext cx="8890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434" name="楕円 433">
          <a:extLst>
            <a:ext uri="{FF2B5EF4-FFF2-40B4-BE49-F238E27FC236}">
              <a16:creationId xmlns:a16="http://schemas.microsoft.com/office/drawing/2014/main" xmlns="" id="{CBF36CF2-E380-4AFB-A2D1-98ECA01E2627}"/>
            </a:ext>
          </a:extLst>
        </xdr:cNvPr>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89807</xdr:rowOff>
    </xdr:to>
    <xdr:cxnSp macro="">
      <xdr:nvCxnSpPr>
        <xdr:cNvPr id="435" name="直線コネクタ 434">
          <a:extLst>
            <a:ext uri="{FF2B5EF4-FFF2-40B4-BE49-F238E27FC236}">
              <a16:creationId xmlns:a16="http://schemas.microsoft.com/office/drawing/2014/main" xmlns="" id="{B76A2CA9-C2B6-42A0-85F5-68E8811F8F9B}"/>
            </a:ext>
          </a:extLst>
        </xdr:cNvPr>
        <xdr:cNvCxnSpPr/>
      </xdr:nvCxnSpPr>
      <xdr:spPr>
        <a:xfrm>
          <a:off x="13703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436" name="n_1aveValue【保健センター・保健所】&#10;有形固定資産減価償却率">
          <a:extLst>
            <a:ext uri="{FF2B5EF4-FFF2-40B4-BE49-F238E27FC236}">
              <a16:creationId xmlns:a16="http://schemas.microsoft.com/office/drawing/2014/main" xmlns="" id="{636EB9BB-4CAE-418A-807C-EE1857CFE102}"/>
            </a:ext>
          </a:extLst>
        </xdr:cNvPr>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437" name="n_2aveValue【保健センター・保健所】&#10;有形固定資産減価償却率">
          <a:extLst>
            <a:ext uri="{FF2B5EF4-FFF2-40B4-BE49-F238E27FC236}">
              <a16:creationId xmlns:a16="http://schemas.microsoft.com/office/drawing/2014/main" xmlns="" id="{1B4FDD02-D026-4DAA-90D1-5001E844509F}"/>
            </a:ext>
          </a:extLst>
        </xdr:cNvPr>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438" name="n_3aveValue【保健センター・保健所】&#10;有形固定資産減価償却率">
          <a:extLst>
            <a:ext uri="{FF2B5EF4-FFF2-40B4-BE49-F238E27FC236}">
              <a16:creationId xmlns:a16="http://schemas.microsoft.com/office/drawing/2014/main" xmlns="" id="{7AEC0F25-E48B-46C7-B532-42EDF7CDECA1}"/>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439" name="n_4aveValue【保健センター・保健所】&#10;有形固定資産減価償却率">
          <a:extLst>
            <a:ext uri="{FF2B5EF4-FFF2-40B4-BE49-F238E27FC236}">
              <a16:creationId xmlns:a16="http://schemas.microsoft.com/office/drawing/2014/main" xmlns="" id="{2498D75E-C909-4816-B940-A69F652B901D}"/>
            </a:ext>
          </a:extLst>
        </xdr:cNvPr>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138265</xdr:rowOff>
    </xdr:from>
    <xdr:ext cx="405111" cy="259045"/>
    <xdr:sp macro="" textlink="">
      <xdr:nvSpPr>
        <xdr:cNvPr id="440" name="n_1mainValue【保健センター・保健所】&#10;有形固定資産減価償却率">
          <a:extLst>
            <a:ext uri="{FF2B5EF4-FFF2-40B4-BE49-F238E27FC236}">
              <a16:creationId xmlns:a16="http://schemas.microsoft.com/office/drawing/2014/main" xmlns="" id="{51317273-A65F-4E5E-97A8-71EDA9E462B0}"/>
            </a:ext>
          </a:extLst>
        </xdr:cNvPr>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441" name="n_2mainValue【保健センター・保健所】&#10;有形固定資産減価償却率">
          <a:extLst>
            <a:ext uri="{FF2B5EF4-FFF2-40B4-BE49-F238E27FC236}">
              <a16:creationId xmlns:a16="http://schemas.microsoft.com/office/drawing/2014/main" xmlns="" id="{9E8BCBBC-1D8C-44B7-B457-17EF2B176363}"/>
            </a:ext>
          </a:extLst>
        </xdr:cNvPr>
        <xdr:cNvSpPr txBox="1"/>
      </xdr:nvSpPr>
      <xdr:spPr>
        <a:xfrm>
          <a:off x="14389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442" name="n_3mainValue【保健センター・保健所】&#10;有形固定資産減価償却率">
          <a:extLst>
            <a:ext uri="{FF2B5EF4-FFF2-40B4-BE49-F238E27FC236}">
              <a16:creationId xmlns:a16="http://schemas.microsoft.com/office/drawing/2014/main" xmlns="" id="{10ADC0AE-6D34-40F3-B448-9A9F23F3D393}"/>
            </a:ext>
          </a:extLst>
        </xdr:cNvPr>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a:extLst>
            <a:ext uri="{FF2B5EF4-FFF2-40B4-BE49-F238E27FC236}">
              <a16:creationId xmlns:a16="http://schemas.microsoft.com/office/drawing/2014/main" xmlns="" id="{879283E1-79C7-482E-9FC4-2CA8DE4CEB3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a:extLst>
            <a:ext uri="{FF2B5EF4-FFF2-40B4-BE49-F238E27FC236}">
              <a16:creationId xmlns:a16="http://schemas.microsoft.com/office/drawing/2014/main" xmlns="" id="{28FA3AC8-7726-411E-A947-FEC8B9B85CF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a:extLst>
            <a:ext uri="{FF2B5EF4-FFF2-40B4-BE49-F238E27FC236}">
              <a16:creationId xmlns:a16="http://schemas.microsoft.com/office/drawing/2014/main" xmlns="" id="{E541239A-C84B-42F2-AAFB-8393FB1A09C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a:extLst>
            <a:ext uri="{FF2B5EF4-FFF2-40B4-BE49-F238E27FC236}">
              <a16:creationId xmlns:a16="http://schemas.microsoft.com/office/drawing/2014/main" xmlns="" id="{039CCD46-B393-45CB-8A3A-1E9C875781A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a:extLst>
            <a:ext uri="{FF2B5EF4-FFF2-40B4-BE49-F238E27FC236}">
              <a16:creationId xmlns:a16="http://schemas.microsoft.com/office/drawing/2014/main" xmlns="" id="{0D40F5D5-B864-444B-B10E-3537C531652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a:extLst>
            <a:ext uri="{FF2B5EF4-FFF2-40B4-BE49-F238E27FC236}">
              <a16:creationId xmlns:a16="http://schemas.microsoft.com/office/drawing/2014/main" xmlns="" id="{2A0F32BB-3F21-41EB-8896-87143932A5A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a:extLst>
            <a:ext uri="{FF2B5EF4-FFF2-40B4-BE49-F238E27FC236}">
              <a16:creationId xmlns:a16="http://schemas.microsoft.com/office/drawing/2014/main" xmlns="" id="{49633EF7-8AA5-48CB-9BD0-7A6258FC853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a:extLst>
            <a:ext uri="{FF2B5EF4-FFF2-40B4-BE49-F238E27FC236}">
              <a16:creationId xmlns:a16="http://schemas.microsoft.com/office/drawing/2014/main" xmlns="" id="{98D46FC1-C3FA-4CC9-B0DF-7F88E5B5B67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a:extLst>
            <a:ext uri="{FF2B5EF4-FFF2-40B4-BE49-F238E27FC236}">
              <a16:creationId xmlns:a16="http://schemas.microsoft.com/office/drawing/2014/main" xmlns="" id="{5D83C177-9B83-4988-9CEF-FF1DE99634A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a:extLst>
            <a:ext uri="{FF2B5EF4-FFF2-40B4-BE49-F238E27FC236}">
              <a16:creationId xmlns:a16="http://schemas.microsoft.com/office/drawing/2014/main" xmlns="" id="{F7D51D0E-DA9E-4312-898D-C8110C6F4CF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3" name="直線コネクタ 452">
          <a:extLst>
            <a:ext uri="{FF2B5EF4-FFF2-40B4-BE49-F238E27FC236}">
              <a16:creationId xmlns:a16="http://schemas.microsoft.com/office/drawing/2014/main" xmlns="" id="{A3C5A110-134A-494D-8C83-5B07BCE6AC8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4" name="テキスト ボックス 453">
          <a:extLst>
            <a:ext uri="{FF2B5EF4-FFF2-40B4-BE49-F238E27FC236}">
              <a16:creationId xmlns:a16="http://schemas.microsoft.com/office/drawing/2014/main" xmlns="" id="{788B7E00-16AF-48AF-970A-A1E3522A135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5" name="直線コネクタ 454">
          <a:extLst>
            <a:ext uri="{FF2B5EF4-FFF2-40B4-BE49-F238E27FC236}">
              <a16:creationId xmlns:a16="http://schemas.microsoft.com/office/drawing/2014/main" xmlns="" id="{E96E1CC2-128B-4D17-82F9-AD53691D2FF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6" name="テキスト ボックス 455">
          <a:extLst>
            <a:ext uri="{FF2B5EF4-FFF2-40B4-BE49-F238E27FC236}">
              <a16:creationId xmlns:a16="http://schemas.microsoft.com/office/drawing/2014/main" xmlns="" id="{5AF52E97-138F-4C84-B68B-A161ED97494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7" name="直線コネクタ 456">
          <a:extLst>
            <a:ext uri="{FF2B5EF4-FFF2-40B4-BE49-F238E27FC236}">
              <a16:creationId xmlns:a16="http://schemas.microsoft.com/office/drawing/2014/main" xmlns="" id="{36DBB126-0606-41CA-8D2B-F26DD3CB42D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8" name="テキスト ボックス 457">
          <a:extLst>
            <a:ext uri="{FF2B5EF4-FFF2-40B4-BE49-F238E27FC236}">
              <a16:creationId xmlns:a16="http://schemas.microsoft.com/office/drawing/2014/main" xmlns="" id="{3409CB4E-F322-468D-A60E-B11CB345554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9" name="直線コネクタ 458">
          <a:extLst>
            <a:ext uri="{FF2B5EF4-FFF2-40B4-BE49-F238E27FC236}">
              <a16:creationId xmlns:a16="http://schemas.microsoft.com/office/drawing/2014/main" xmlns="" id="{FAC7AAFE-3C42-4796-B4A5-723E4F6F5A1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0" name="テキスト ボックス 459">
          <a:extLst>
            <a:ext uri="{FF2B5EF4-FFF2-40B4-BE49-F238E27FC236}">
              <a16:creationId xmlns:a16="http://schemas.microsoft.com/office/drawing/2014/main" xmlns="" id="{FEAE8CF0-AFA6-4E24-866E-5FB23DE9E82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1" name="直線コネクタ 460">
          <a:extLst>
            <a:ext uri="{FF2B5EF4-FFF2-40B4-BE49-F238E27FC236}">
              <a16:creationId xmlns:a16="http://schemas.microsoft.com/office/drawing/2014/main" xmlns="" id="{3D077DF2-6B11-447D-9BCC-352D23B3B51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2" name="テキスト ボックス 461">
          <a:extLst>
            <a:ext uri="{FF2B5EF4-FFF2-40B4-BE49-F238E27FC236}">
              <a16:creationId xmlns:a16="http://schemas.microsoft.com/office/drawing/2014/main" xmlns="" id="{F1734D0F-9E39-430F-8845-C6827297300A}"/>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3" name="直線コネクタ 462">
          <a:extLst>
            <a:ext uri="{FF2B5EF4-FFF2-40B4-BE49-F238E27FC236}">
              <a16:creationId xmlns:a16="http://schemas.microsoft.com/office/drawing/2014/main" xmlns="" id="{FED95AF2-BCF9-47B3-BD84-A9E92880706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4" name="テキスト ボックス 463">
          <a:extLst>
            <a:ext uri="{FF2B5EF4-FFF2-40B4-BE49-F238E27FC236}">
              <a16:creationId xmlns:a16="http://schemas.microsoft.com/office/drawing/2014/main" xmlns="" id="{2C427AA7-CB63-48E3-923E-297A8897C2CE}"/>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a:extLst>
            <a:ext uri="{FF2B5EF4-FFF2-40B4-BE49-F238E27FC236}">
              <a16:creationId xmlns:a16="http://schemas.microsoft.com/office/drawing/2014/main" xmlns="" id="{2817A5A1-2B4A-492A-9C36-5A52F5FC0EB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a:extLst>
            <a:ext uri="{FF2B5EF4-FFF2-40B4-BE49-F238E27FC236}">
              <a16:creationId xmlns:a16="http://schemas.microsoft.com/office/drawing/2014/main" xmlns="" id="{EF3E88EF-0C86-4725-B082-A7E8399E08F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保健センター・保健所】&#10;一人当たり面積グラフ枠">
          <a:extLst>
            <a:ext uri="{FF2B5EF4-FFF2-40B4-BE49-F238E27FC236}">
              <a16:creationId xmlns:a16="http://schemas.microsoft.com/office/drawing/2014/main" xmlns="" id="{39AC3276-D48F-4910-8EE4-83E258216BC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468" name="直線コネクタ 467">
          <a:extLst>
            <a:ext uri="{FF2B5EF4-FFF2-40B4-BE49-F238E27FC236}">
              <a16:creationId xmlns:a16="http://schemas.microsoft.com/office/drawing/2014/main" xmlns="" id="{10DC0DD7-D707-4085-BC59-60F0BE84EB94}"/>
            </a:ext>
          </a:extLst>
        </xdr:cNvPr>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69" name="【保健センター・保健所】&#10;一人当たり面積最小値テキスト">
          <a:extLst>
            <a:ext uri="{FF2B5EF4-FFF2-40B4-BE49-F238E27FC236}">
              <a16:creationId xmlns:a16="http://schemas.microsoft.com/office/drawing/2014/main" xmlns="" id="{E14B53F1-15D2-47F4-8A80-CAD929440A69}"/>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70" name="直線コネクタ 469">
          <a:extLst>
            <a:ext uri="{FF2B5EF4-FFF2-40B4-BE49-F238E27FC236}">
              <a16:creationId xmlns:a16="http://schemas.microsoft.com/office/drawing/2014/main" xmlns="" id="{934E21E2-0CAF-44B5-9893-3EB97D69AE45}"/>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471" name="【保健センター・保健所】&#10;一人当たり面積最大値テキスト">
          <a:extLst>
            <a:ext uri="{FF2B5EF4-FFF2-40B4-BE49-F238E27FC236}">
              <a16:creationId xmlns:a16="http://schemas.microsoft.com/office/drawing/2014/main" xmlns="" id="{B400446E-34F8-4237-861B-EE1165E72ADB}"/>
            </a:ext>
          </a:extLst>
        </xdr:cNvPr>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472" name="直線コネクタ 471">
          <a:extLst>
            <a:ext uri="{FF2B5EF4-FFF2-40B4-BE49-F238E27FC236}">
              <a16:creationId xmlns:a16="http://schemas.microsoft.com/office/drawing/2014/main" xmlns="" id="{B4C484B7-A604-4000-9A63-8DDBE311EB9D}"/>
            </a:ext>
          </a:extLst>
        </xdr:cNvPr>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473" name="【保健センター・保健所】&#10;一人当たり面積平均値テキスト">
          <a:extLst>
            <a:ext uri="{FF2B5EF4-FFF2-40B4-BE49-F238E27FC236}">
              <a16:creationId xmlns:a16="http://schemas.microsoft.com/office/drawing/2014/main" xmlns="" id="{8A561AAE-DA42-457A-92C4-8A50FA4177E8}"/>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474" name="フローチャート: 判断 473">
          <a:extLst>
            <a:ext uri="{FF2B5EF4-FFF2-40B4-BE49-F238E27FC236}">
              <a16:creationId xmlns:a16="http://schemas.microsoft.com/office/drawing/2014/main" xmlns="" id="{83F862BA-93BF-4D22-8404-7FA6AA039165}"/>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475" name="フローチャート: 判断 474">
          <a:extLst>
            <a:ext uri="{FF2B5EF4-FFF2-40B4-BE49-F238E27FC236}">
              <a16:creationId xmlns:a16="http://schemas.microsoft.com/office/drawing/2014/main" xmlns="" id="{59E65D3D-524F-42BB-8848-6541975F7E80}"/>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476" name="フローチャート: 判断 475">
          <a:extLst>
            <a:ext uri="{FF2B5EF4-FFF2-40B4-BE49-F238E27FC236}">
              <a16:creationId xmlns:a16="http://schemas.microsoft.com/office/drawing/2014/main" xmlns="" id="{818D7BBE-FA24-4843-8606-EAD5DA770F49}"/>
            </a:ext>
          </a:extLst>
        </xdr:cNvPr>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477" name="フローチャート: 判断 476">
          <a:extLst>
            <a:ext uri="{FF2B5EF4-FFF2-40B4-BE49-F238E27FC236}">
              <a16:creationId xmlns:a16="http://schemas.microsoft.com/office/drawing/2014/main" xmlns="" id="{E9DE428C-98E1-4B61-98EF-C120191D99A1}"/>
            </a:ext>
          </a:extLst>
        </xdr:cNvPr>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478" name="フローチャート: 判断 477">
          <a:extLst>
            <a:ext uri="{FF2B5EF4-FFF2-40B4-BE49-F238E27FC236}">
              <a16:creationId xmlns:a16="http://schemas.microsoft.com/office/drawing/2014/main" xmlns="" id="{9A03BE08-1C05-4E24-9F45-57A8F3E1E9B7}"/>
            </a:ext>
          </a:extLst>
        </xdr:cNvPr>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xmlns="" id="{13838E74-60DC-4063-B03C-944A8F30831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xmlns="" id="{4F1DFA8D-FD4A-44A8-AA6D-2D4AF8CBA03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xmlns="" id="{2767775B-1A1B-464B-9F70-4B0C45EA0EA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xmlns="" id="{400AF592-FC30-41AA-8051-1DB2A3B9020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xmlns="" id="{A1056A56-16AB-4100-8B56-F8AAEC1BF8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484" name="楕円 483">
          <a:extLst>
            <a:ext uri="{FF2B5EF4-FFF2-40B4-BE49-F238E27FC236}">
              <a16:creationId xmlns:a16="http://schemas.microsoft.com/office/drawing/2014/main" xmlns="" id="{D91833F0-BBEF-4A01-9ED1-D7188B717EEB}"/>
            </a:ext>
          </a:extLst>
        </xdr:cNvPr>
        <xdr:cNvSpPr/>
      </xdr:nvSpPr>
      <xdr:spPr>
        <a:xfrm>
          <a:off x="221107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55171</xdr:rowOff>
    </xdr:from>
    <xdr:ext cx="469744" cy="259045"/>
    <xdr:sp macro="" textlink="">
      <xdr:nvSpPr>
        <xdr:cNvPr id="485" name="【保健センター・保健所】&#10;一人当たり面積該当値テキスト">
          <a:extLst>
            <a:ext uri="{FF2B5EF4-FFF2-40B4-BE49-F238E27FC236}">
              <a16:creationId xmlns:a16="http://schemas.microsoft.com/office/drawing/2014/main" xmlns="" id="{033F987F-A54D-47D7-B99E-F629E7308DC8}"/>
            </a:ext>
          </a:extLst>
        </xdr:cNvPr>
        <xdr:cNvSpPr txBox="1"/>
      </xdr:nvSpPr>
      <xdr:spPr>
        <a:xfrm>
          <a:off x="22199600" y="1085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143510</xdr:rowOff>
    </xdr:from>
    <xdr:to>
      <xdr:col>112</xdr:col>
      <xdr:colOff>38100</xdr:colOff>
      <xdr:row>64</xdr:row>
      <xdr:rowOff>73660</xdr:rowOff>
    </xdr:to>
    <xdr:sp macro="" textlink="">
      <xdr:nvSpPr>
        <xdr:cNvPr id="486" name="楕円 485">
          <a:extLst>
            <a:ext uri="{FF2B5EF4-FFF2-40B4-BE49-F238E27FC236}">
              <a16:creationId xmlns:a16="http://schemas.microsoft.com/office/drawing/2014/main" xmlns="" id="{80D0DCAB-D37C-499A-A834-39D8E2542A3E}"/>
            </a:ext>
          </a:extLst>
        </xdr:cNvPr>
        <xdr:cNvSpPr/>
      </xdr:nvSpPr>
      <xdr:spPr>
        <a:xfrm>
          <a:off x="21272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19594</xdr:rowOff>
    </xdr:from>
    <xdr:to>
      <xdr:col>116</xdr:col>
      <xdr:colOff>63500</xdr:colOff>
      <xdr:row>64</xdr:row>
      <xdr:rowOff>22860</xdr:rowOff>
    </xdr:to>
    <xdr:cxnSp macro="">
      <xdr:nvCxnSpPr>
        <xdr:cNvPr id="487" name="直線コネクタ 486">
          <a:extLst>
            <a:ext uri="{FF2B5EF4-FFF2-40B4-BE49-F238E27FC236}">
              <a16:creationId xmlns:a16="http://schemas.microsoft.com/office/drawing/2014/main" xmlns="" id="{291BDF94-9977-4CD8-B842-58F160CDE39A}"/>
            </a:ext>
          </a:extLst>
        </xdr:cNvPr>
        <xdr:cNvCxnSpPr/>
      </xdr:nvCxnSpPr>
      <xdr:spPr>
        <a:xfrm flipV="1">
          <a:off x="21323300" y="1099239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143510</xdr:rowOff>
    </xdr:from>
    <xdr:to>
      <xdr:col>107</xdr:col>
      <xdr:colOff>101600</xdr:colOff>
      <xdr:row>64</xdr:row>
      <xdr:rowOff>73660</xdr:rowOff>
    </xdr:to>
    <xdr:sp macro="" textlink="">
      <xdr:nvSpPr>
        <xdr:cNvPr id="488" name="楕円 487">
          <a:extLst>
            <a:ext uri="{FF2B5EF4-FFF2-40B4-BE49-F238E27FC236}">
              <a16:creationId xmlns:a16="http://schemas.microsoft.com/office/drawing/2014/main" xmlns="" id="{0B383E28-8F48-4A3F-AA92-20F4BD5F95E5}"/>
            </a:ext>
          </a:extLst>
        </xdr:cNvPr>
        <xdr:cNvSpPr/>
      </xdr:nvSpPr>
      <xdr:spPr>
        <a:xfrm>
          <a:off x="20383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22860</xdr:rowOff>
    </xdr:from>
    <xdr:to>
      <xdr:col>111</xdr:col>
      <xdr:colOff>177800</xdr:colOff>
      <xdr:row>64</xdr:row>
      <xdr:rowOff>22860</xdr:rowOff>
    </xdr:to>
    <xdr:cxnSp macro="">
      <xdr:nvCxnSpPr>
        <xdr:cNvPr id="489" name="直線コネクタ 488">
          <a:extLst>
            <a:ext uri="{FF2B5EF4-FFF2-40B4-BE49-F238E27FC236}">
              <a16:creationId xmlns:a16="http://schemas.microsoft.com/office/drawing/2014/main" xmlns="" id="{B38316FD-449B-4EAA-9173-FA48E3FF45D6}"/>
            </a:ext>
          </a:extLst>
        </xdr:cNvPr>
        <xdr:cNvCxnSpPr/>
      </xdr:nvCxnSpPr>
      <xdr:spPr>
        <a:xfrm>
          <a:off x="20434300" y="1099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143510</xdr:rowOff>
    </xdr:from>
    <xdr:to>
      <xdr:col>102</xdr:col>
      <xdr:colOff>165100</xdr:colOff>
      <xdr:row>64</xdr:row>
      <xdr:rowOff>73660</xdr:rowOff>
    </xdr:to>
    <xdr:sp macro="" textlink="">
      <xdr:nvSpPr>
        <xdr:cNvPr id="490" name="楕円 489">
          <a:extLst>
            <a:ext uri="{FF2B5EF4-FFF2-40B4-BE49-F238E27FC236}">
              <a16:creationId xmlns:a16="http://schemas.microsoft.com/office/drawing/2014/main" xmlns="" id="{47943730-435B-4B6F-85FF-F45BE2551A06}"/>
            </a:ext>
          </a:extLst>
        </xdr:cNvPr>
        <xdr:cNvSpPr/>
      </xdr:nvSpPr>
      <xdr:spPr>
        <a:xfrm>
          <a:off x="19494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22860</xdr:rowOff>
    </xdr:from>
    <xdr:to>
      <xdr:col>107</xdr:col>
      <xdr:colOff>50800</xdr:colOff>
      <xdr:row>64</xdr:row>
      <xdr:rowOff>22860</xdr:rowOff>
    </xdr:to>
    <xdr:cxnSp macro="">
      <xdr:nvCxnSpPr>
        <xdr:cNvPr id="491" name="直線コネクタ 490">
          <a:extLst>
            <a:ext uri="{FF2B5EF4-FFF2-40B4-BE49-F238E27FC236}">
              <a16:creationId xmlns:a16="http://schemas.microsoft.com/office/drawing/2014/main" xmlns="" id="{292D63F6-FAC5-4B90-A065-0648F32B6E3E}"/>
            </a:ext>
          </a:extLst>
        </xdr:cNvPr>
        <xdr:cNvCxnSpPr/>
      </xdr:nvCxnSpPr>
      <xdr:spPr>
        <a:xfrm>
          <a:off x="19545300" y="1099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492" name="n_1aveValue【保健センター・保健所】&#10;一人当たり面積">
          <a:extLst>
            <a:ext uri="{FF2B5EF4-FFF2-40B4-BE49-F238E27FC236}">
              <a16:creationId xmlns:a16="http://schemas.microsoft.com/office/drawing/2014/main" xmlns="" id="{79848905-884E-41F7-BEE7-4652A7607130}"/>
            </a:ext>
          </a:extLst>
        </xdr:cNvPr>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493" name="n_2aveValue【保健センター・保健所】&#10;一人当たり面積">
          <a:extLst>
            <a:ext uri="{FF2B5EF4-FFF2-40B4-BE49-F238E27FC236}">
              <a16:creationId xmlns:a16="http://schemas.microsoft.com/office/drawing/2014/main" xmlns="" id="{6C298CDF-473C-4F8D-8207-3E663AA5E8C8}"/>
            </a:ext>
          </a:extLst>
        </xdr:cNvPr>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494" name="n_3aveValue【保健センター・保健所】&#10;一人当たり面積">
          <a:extLst>
            <a:ext uri="{FF2B5EF4-FFF2-40B4-BE49-F238E27FC236}">
              <a16:creationId xmlns:a16="http://schemas.microsoft.com/office/drawing/2014/main" xmlns="" id="{C158C0F0-6778-4ECE-B469-437A9858F7EC}"/>
            </a:ext>
          </a:extLst>
        </xdr:cNvPr>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495" name="n_4aveValue【保健センター・保健所】&#10;一人当たり面積">
          <a:extLst>
            <a:ext uri="{FF2B5EF4-FFF2-40B4-BE49-F238E27FC236}">
              <a16:creationId xmlns:a16="http://schemas.microsoft.com/office/drawing/2014/main" xmlns="" id="{3F018288-B50B-4A89-A895-970CDD362D32}"/>
            </a:ext>
          </a:extLst>
        </xdr:cNvPr>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64787</xdr:rowOff>
    </xdr:from>
    <xdr:ext cx="469744" cy="259045"/>
    <xdr:sp macro="" textlink="">
      <xdr:nvSpPr>
        <xdr:cNvPr id="496" name="n_1mainValue【保健センター・保健所】&#10;一人当たり面積">
          <a:extLst>
            <a:ext uri="{FF2B5EF4-FFF2-40B4-BE49-F238E27FC236}">
              <a16:creationId xmlns:a16="http://schemas.microsoft.com/office/drawing/2014/main" xmlns="" id="{D1D4F2D3-F700-4C48-BF1C-BE2FF7F2A8C3}"/>
            </a:ext>
          </a:extLst>
        </xdr:cNvPr>
        <xdr:cNvSpPr txBox="1"/>
      </xdr:nvSpPr>
      <xdr:spPr>
        <a:xfrm>
          <a:off x="210757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64787</xdr:rowOff>
    </xdr:from>
    <xdr:ext cx="469744" cy="259045"/>
    <xdr:sp macro="" textlink="">
      <xdr:nvSpPr>
        <xdr:cNvPr id="497" name="n_2mainValue【保健センター・保健所】&#10;一人当たり面積">
          <a:extLst>
            <a:ext uri="{FF2B5EF4-FFF2-40B4-BE49-F238E27FC236}">
              <a16:creationId xmlns:a16="http://schemas.microsoft.com/office/drawing/2014/main" xmlns="" id="{39656180-9C7B-4261-BCAE-DA8EB63CF4A6}"/>
            </a:ext>
          </a:extLst>
        </xdr:cNvPr>
        <xdr:cNvSpPr txBox="1"/>
      </xdr:nvSpPr>
      <xdr:spPr>
        <a:xfrm>
          <a:off x="20199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64787</xdr:rowOff>
    </xdr:from>
    <xdr:ext cx="469744" cy="259045"/>
    <xdr:sp macro="" textlink="">
      <xdr:nvSpPr>
        <xdr:cNvPr id="498" name="n_3mainValue【保健センター・保健所】&#10;一人当たり面積">
          <a:extLst>
            <a:ext uri="{FF2B5EF4-FFF2-40B4-BE49-F238E27FC236}">
              <a16:creationId xmlns:a16="http://schemas.microsoft.com/office/drawing/2014/main" xmlns="" id="{E052DFA9-2E29-4AE0-BBEB-1F2A8B76B56F}"/>
            </a:ext>
          </a:extLst>
        </xdr:cNvPr>
        <xdr:cNvSpPr txBox="1"/>
      </xdr:nvSpPr>
      <xdr:spPr>
        <a:xfrm>
          <a:off x="19310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a:extLst>
            <a:ext uri="{FF2B5EF4-FFF2-40B4-BE49-F238E27FC236}">
              <a16:creationId xmlns:a16="http://schemas.microsoft.com/office/drawing/2014/main" xmlns="" id="{7D34835D-7700-457B-8160-1513D929576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a:extLst>
            <a:ext uri="{FF2B5EF4-FFF2-40B4-BE49-F238E27FC236}">
              <a16:creationId xmlns:a16="http://schemas.microsoft.com/office/drawing/2014/main" xmlns="" id="{5C5E1569-9504-4BE5-81DA-C7B6BB2B7DB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a:extLst>
            <a:ext uri="{FF2B5EF4-FFF2-40B4-BE49-F238E27FC236}">
              <a16:creationId xmlns:a16="http://schemas.microsoft.com/office/drawing/2014/main" xmlns="" id="{720C8C5C-7862-47F2-A70E-199BB6DB766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a:extLst>
            <a:ext uri="{FF2B5EF4-FFF2-40B4-BE49-F238E27FC236}">
              <a16:creationId xmlns:a16="http://schemas.microsoft.com/office/drawing/2014/main" xmlns="" id="{73119B6C-E97F-48BF-BA22-D1535D54382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a:extLst>
            <a:ext uri="{FF2B5EF4-FFF2-40B4-BE49-F238E27FC236}">
              <a16:creationId xmlns:a16="http://schemas.microsoft.com/office/drawing/2014/main" xmlns="" id="{E8304C0D-5617-41F8-934A-943D2D5010C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a:extLst>
            <a:ext uri="{FF2B5EF4-FFF2-40B4-BE49-F238E27FC236}">
              <a16:creationId xmlns:a16="http://schemas.microsoft.com/office/drawing/2014/main" xmlns="" id="{342D59E9-FED5-4D8D-ACA1-3DAEC72B903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a:extLst>
            <a:ext uri="{FF2B5EF4-FFF2-40B4-BE49-F238E27FC236}">
              <a16:creationId xmlns:a16="http://schemas.microsoft.com/office/drawing/2014/main" xmlns="" id="{B11B150A-744F-42D2-B3D7-5878C805671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a:extLst>
            <a:ext uri="{FF2B5EF4-FFF2-40B4-BE49-F238E27FC236}">
              <a16:creationId xmlns:a16="http://schemas.microsoft.com/office/drawing/2014/main" xmlns="" id="{0F0715FD-1AB9-49C9-9FCC-5A3DB528C90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a:extLst>
            <a:ext uri="{FF2B5EF4-FFF2-40B4-BE49-F238E27FC236}">
              <a16:creationId xmlns:a16="http://schemas.microsoft.com/office/drawing/2014/main" xmlns="" id="{B8B1E32F-A07C-41B8-8A70-3B7DD27EF92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a:extLst>
            <a:ext uri="{FF2B5EF4-FFF2-40B4-BE49-F238E27FC236}">
              <a16:creationId xmlns:a16="http://schemas.microsoft.com/office/drawing/2014/main" xmlns="" id="{E4CEEB47-A163-4A4A-B1E4-ED11BCA7431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9" name="テキスト ボックス 508">
          <a:extLst>
            <a:ext uri="{FF2B5EF4-FFF2-40B4-BE49-F238E27FC236}">
              <a16:creationId xmlns:a16="http://schemas.microsoft.com/office/drawing/2014/main" xmlns="" id="{4B2A4420-CBCF-4BAD-A447-B429AFEEF09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0" name="直線コネクタ 509">
          <a:extLst>
            <a:ext uri="{FF2B5EF4-FFF2-40B4-BE49-F238E27FC236}">
              <a16:creationId xmlns:a16="http://schemas.microsoft.com/office/drawing/2014/main" xmlns="" id="{A30049EC-0D18-43AD-9BCC-2D1D855DC19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1" name="テキスト ボックス 510">
          <a:extLst>
            <a:ext uri="{FF2B5EF4-FFF2-40B4-BE49-F238E27FC236}">
              <a16:creationId xmlns:a16="http://schemas.microsoft.com/office/drawing/2014/main" xmlns="" id="{BE116C9B-2282-43DF-816E-6CFB475892F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2" name="直線コネクタ 511">
          <a:extLst>
            <a:ext uri="{FF2B5EF4-FFF2-40B4-BE49-F238E27FC236}">
              <a16:creationId xmlns:a16="http://schemas.microsoft.com/office/drawing/2014/main" xmlns="" id="{C7662757-01C7-4565-90F4-395171C47B3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3" name="テキスト ボックス 512">
          <a:extLst>
            <a:ext uri="{FF2B5EF4-FFF2-40B4-BE49-F238E27FC236}">
              <a16:creationId xmlns:a16="http://schemas.microsoft.com/office/drawing/2014/main" xmlns="" id="{048CC873-B2C1-42C9-BBA3-2924BED3D8D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4" name="直線コネクタ 513">
          <a:extLst>
            <a:ext uri="{FF2B5EF4-FFF2-40B4-BE49-F238E27FC236}">
              <a16:creationId xmlns:a16="http://schemas.microsoft.com/office/drawing/2014/main" xmlns="" id="{08E5BAE6-EDB8-4DF8-93AA-BD0D1F88538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5" name="テキスト ボックス 514">
          <a:extLst>
            <a:ext uri="{FF2B5EF4-FFF2-40B4-BE49-F238E27FC236}">
              <a16:creationId xmlns:a16="http://schemas.microsoft.com/office/drawing/2014/main" xmlns="" id="{03BDA75B-79C6-47C2-81E8-6AD7CBB6E0E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6" name="直線コネクタ 515">
          <a:extLst>
            <a:ext uri="{FF2B5EF4-FFF2-40B4-BE49-F238E27FC236}">
              <a16:creationId xmlns:a16="http://schemas.microsoft.com/office/drawing/2014/main" xmlns="" id="{35316E7B-B357-4298-989C-32992255653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7" name="テキスト ボックス 516">
          <a:extLst>
            <a:ext uri="{FF2B5EF4-FFF2-40B4-BE49-F238E27FC236}">
              <a16:creationId xmlns:a16="http://schemas.microsoft.com/office/drawing/2014/main" xmlns="" id="{67A0F3C9-7A68-47D8-9C91-7F9F01AF049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8" name="直線コネクタ 517">
          <a:extLst>
            <a:ext uri="{FF2B5EF4-FFF2-40B4-BE49-F238E27FC236}">
              <a16:creationId xmlns:a16="http://schemas.microsoft.com/office/drawing/2014/main" xmlns="" id="{AAA76A84-9AF6-4EEA-9FE7-1747226F665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9" name="テキスト ボックス 518">
          <a:extLst>
            <a:ext uri="{FF2B5EF4-FFF2-40B4-BE49-F238E27FC236}">
              <a16:creationId xmlns:a16="http://schemas.microsoft.com/office/drawing/2014/main" xmlns="" id="{A2ECFD4A-EDEB-4A83-B995-F583F575E8B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0" name="直線コネクタ 519">
          <a:extLst>
            <a:ext uri="{FF2B5EF4-FFF2-40B4-BE49-F238E27FC236}">
              <a16:creationId xmlns:a16="http://schemas.microsoft.com/office/drawing/2014/main" xmlns="" id="{9844FD0F-9423-4F0E-B6C8-BB4AB09762E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1" name="テキスト ボックス 520">
          <a:extLst>
            <a:ext uri="{FF2B5EF4-FFF2-40B4-BE49-F238E27FC236}">
              <a16:creationId xmlns:a16="http://schemas.microsoft.com/office/drawing/2014/main" xmlns="" id="{18935E66-3397-4FEC-A395-5D4A06AE8F9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a:extLst>
            <a:ext uri="{FF2B5EF4-FFF2-40B4-BE49-F238E27FC236}">
              <a16:creationId xmlns:a16="http://schemas.microsoft.com/office/drawing/2014/main" xmlns="" id="{7D736A20-EC13-44EC-A32C-DC6C75E350A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消防施設】&#10;有形固定資産減価償却率グラフ枠">
          <a:extLst>
            <a:ext uri="{FF2B5EF4-FFF2-40B4-BE49-F238E27FC236}">
              <a16:creationId xmlns:a16="http://schemas.microsoft.com/office/drawing/2014/main" xmlns="" id="{DC0FDF79-53AC-4A2C-9B90-9102B06F797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524" name="直線コネクタ 523">
          <a:extLst>
            <a:ext uri="{FF2B5EF4-FFF2-40B4-BE49-F238E27FC236}">
              <a16:creationId xmlns:a16="http://schemas.microsoft.com/office/drawing/2014/main" xmlns="" id="{6C00A9B2-81F4-47CE-866C-DA3D75446255}"/>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5" name="【消防施設】&#10;有形固定資産減価償却率最小値テキスト">
          <a:extLst>
            <a:ext uri="{FF2B5EF4-FFF2-40B4-BE49-F238E27FC236}">
              <a16:creationId xmlns:a16="http://schemas.microsoft.com/office/drawing/2014/main" xmlns="" id="{1216EBB8-0448-46F6-BF5E-E17A6BBB7E3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6" name="直線コネクタ 525">
          <a:extLst>
            <a:ext uri="{FF2B5EF4-FFF2-40B4-BE49-F238E27FC236}">
              <a16:creationId xmlns:a16="http://schemas.microsoft.com/office/drawing/2014/main" xmlns="" id="{D1CE0C9C-9995-48CC-82B1-A7A38ED8C33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527" name="【消防施設】&#10;有形固定資産減価償却率最大値テキスト">
          <a:extLst>
            <a:ext uri="{FF2B5EF4-FFF2-40B4-BE49-F238E27FC236}">
              <a16:creationId xmlns:a16="http://schemas.microsoft.com/office/drawing/2014/main" xmlns="" id="{1149A19F-9438-409B-8BE3-EB900DDC48B5}"/>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528" name="直線コネクタ 527">
          <a:extLst>
            <a:ext uri="{FF2B5EF4-FFF2-40B4-BE49-F238E27FC236}">
              <a16:creationId xmlns:a16="http://schemas.microsoft.com/office/drawing/2014/main" xmlns="" id="{2888F523-2EF8-4818-9378-9AF73ABCB0E9}"/>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529" name="【消防施設】&#10;有形固定資産減価償却率平均値テキスト">
          <a:extLst>
            <a:ext uri="{FF2B5EF4-FFF2-40B4-BE49-F238E27FC236}">
              <a16:creationId xmlns:a16="http://schemas.microsoft.com/office/drawing/2014/main" xmlns="" id="{EF48511C-8A6E-4C7A-9481-7836F844D135}"/>
            </a:ext>
          </a:extLst>
        </xdr:cNvPr>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30" name="フローチャート: 判断 529">
          <a:extLst>
            <a:ext uri="{FF2B5EF4-FFF2-40B4-BE49-F238E27FC236}">
              <a16:creationId xmlns:a16="http://schemas.microsoft.com/office/drawing/2014/main" xmlns="" id="{880E09D9-19A0-4954-9CDB-A64221371D4A}"/>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31" name="フローチャート: 判断 530">
          <a:extLst>
            <a:ext uri="{FF2B5EF4-FFF2-40B4-BE49-F238E27FC236}">
              <a16:creationId xmlns:a16="http://schemas.microsoft.com/office/drawing/2014/main" xmlns="" id="{341BB8BA-9536-45CA-B3F2-ECECF46BAD3E}"/>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532" name="フローチャート: 判断 531">
          <a:extLst>
            <a:ext uri="{FF2B5EF4-FFF2-40B4-BE49-F238E27FC236}">
              <a16:creationId xmlns:a16="http://schemas.microsoft.com/office/drawing/2014/main" xmlns="" id="{C1749E2C-D9C9-40A9-9DA0-B84BEEAF4749}"/>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33" name="フローチャート: 判断 532">
          <a:extLst>
            <a:ext uri="{FF2B5EF4-FFF2-40B4-BE49-F238E27FC236}">
              <a16:creationId xmlns:a16="http://schemas.microsoft.com/office/drawing/2014/main" xmlns="" id="{5AB65662-0869-48D0-A507-E3DACCF4ABDE}"/>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534" name="フローチャート: 判断 533">
          <a:extLst>
            <a:ext uri="{FF2B5EF4-FFF2-40B4-BE49-F238E27FC236}">
              <a16:creationId xmlns:a16="http://schemas.microsoft.com/office/drawing/2014/main" xmlns="" id="{19D8C9A2-4B96-4DF7-9BF6-072EA83F8517}"/>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xmlns="" id="{C479E816-0C54-4863-8964-4ED73214054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xmlns="" id="{56FC1659-F798-429F-9C88-81624C541AF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xmlns="" id="{5A81FA29-A758-40C5-AEF1-4930854F8B8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xmlns="" id="{80418C58-C8C0-4755-B7B2-786DD67E790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xmlns="" id="{EEC0C3EC-39DA-4CF4-84CA-898D0584D5A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39551</xdr:rowOff>
    </xdr:from>
    <xdr:to>
      <xdr:col>85</xdr:col>
      <xdr:colOff>177800</xdr:colOff>
      <xdr:row>83</xdr:row>
      <xdr:rowOff>141151</xdr:rowOff>
    </xdr:to>
    <xdr:sp macro="" textlink="">
      <xdr:nvSpPr>
        <xdr:cNvPr id="540" name="楕円 539">
          <a:extLst>
            <a:ext uri="{FF2B5EF4-FFF2-40B4-BE49-F238E27FC236}">
              <a16:creationId xmlns:a16="http://schemas.microsoft.com/office/drawing/2014/main" xmlns="" id="{17BC960F-0D0B-4765-93FE-49BCCD7A9B8C}"/>
            </a:ext>
          </a:extLst>
        </xdr:cNvPr>
        <xdr:cNvSpPr/>
      </xdr:nvSpPr>
      <xdr:spPr>
        <a:xfrm>
          <a:off x="162687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17978</xdr:rowOff>
    </xdr:from>
    <xdr:ext cx="405111" cy="259045"/>
    <xdr:sp macro="" textlink="">
      <xdr:nvSpPr>
        <xdr:cNvPr id="541" name="【消防施設】&#10;有形固定資産減価償却率該当値テキスト">
          <a:extLst>
            <a:ext uri="{FF2B5EF4-FFF2-40B4-BE49-F238E27FC236}">
              <a16:creationId xmlns:a16="http://schemas.microsoft.com/office/drawing/2014/main" xmlns="" id="{4CE600C6-96BA-4021-A3CF-FFA1EE8872F0}"/>
            </a:ext>
          </a:extLst>
        </xdr:cNvPr>
        <xdr:cNvSpPr txBox="1"/>
      </xdr:nvSpPr>
      <xdr:spPr>
        <a:xfrm>
          <a:off x="16357600"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8527</xdr:rowOff>
    </xdr:from>
    <xdr:to>
      <xdr:col>81</xdr:col>
      <xdr:colOff>101600</xdr:colOff>
      <xdr:row>83</xdr:row>
      <xdr:rowOff>110127</xdr:rowOff>
    </xdr:to>
    <xdr:sp macro="" textlink="">
      <xdr:nvSpPr>
        <xdr:cNvPr id="542" name="楕円 541">
          <a:extLst>
            <a:ext uri="{FF2B5EF4-FFF2-40B4-BE49-F238E27FC236}">
              <a16:creationId xmlns:a16="http://schemas.microsoft.com/office/drawing/2014/main" xmlns="" id="{8B76A56B-243F-4B16-81B2-D557CDFDA0B9}"/>
            </a:ext>
          </a:extLst>
        </xdr:cNvPr>
        <xdr:cNvSpPr/>
      </xdr:nvSpPr>
      <xdr:spPr>
        <a:xfrm>
          <a:off x="15430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59327</xdr:rowOff>
    </xdr:from>
    <xdr:to>
      <xdr:col>85</xdr:col>
      <xdr:colOff>127000</xdr:colOff>
      <xdr:row>83</xdr:row>
      <xdr:rowOff>90351</xdr:rowOff>
    </xdr:to>
    <xdr:cxnSp macro="">
      <xdr:nvCxnSpPr>
        <xdr:cNvPr id="543" name="直線コネクタ 542">
          <a:extLst>
            <a:ext uri="{FF2B5EF4-FFF2-40B4-BE49-F238E27FC236}">
              <a16:creationId xmlns:a16="http://schemas.microsoft.com/office/drawing/2014/main" xmlns="" id="{F71D8C39-FD6A-4372-B5B2-DEEE78736986}"/>
            </a:ext>
          </a:extLst>
        </xdr:cNvPr>
        <xdr:cNvCxnSpPr/>
      </xdr:nvCxnSpPr>
      <xdr:spPr>
        <a:xfrm>
          <a:off x="15481300" y="1428967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148952</xdr:rowOff>
    </xdr:from>
    <xdr:to>
      <xdr:col>76</xdr:col>
      <xdr:colOff>165100</xdr:colOff>
      <xdr:row>83</xdr:row>
      <xdr:rowOff>79102</xdr:rowOff>
    </xdr:to>
    <xdr:sp macro="" textlink="">
      <xdr:nvSpPr>
        <xdr:cNvPr id="544" name="楕円 543">
          <a:extLst>
            <a:ext uri="{FF2B5EF4-FFF2-40B4-BE49-F238E27FC236}">
              <a16:creationId xmlns:a16="http://schemas.microsoft.com/office/drawing/2014/main" xmlns="" id="{C3E963EA-547F-4F1D-88DB-2554AAC16661}"/>
            </a:ext>
          </a:extLst>
        </xdr:cNvPr>
        <xdr:cNvSpPr/>
      </xdr:nvSpPr>
      <xdr:spPr>
        <a:xfrm>
          <a:off x="145415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28302</xdr:rowOff>
    </xdr:from>
    <xdr:to>
      <xdr:col>81</xdr:col>
      <xdr:colOff>50800</xdr:colOff>
      <xdr:row>83</xdr:row>
      <xdr:rowOff>59327</xdr:rowOff>
    </xdr:to>
    <xdr:cxnSp macro="">
      <xdr:nvCxnSpPr>
        <xdr:cNvPr id="545" name="直線コネクタ 544">
          <a:extLst>
            <a:ext uri="{FF2B5EF4-FFF2-40B4-BE49-F238E27FC236}">
              <a16:creationId xmlns:a16="http://schemas.microsoft.com/office/drawing/2014/main" xmlns="" id="{720DD352-BC10-4D48-8EC2-7D8C5C68AE39}"/>
            </a:ext>
          </a:extLst>
        </xdr:cNvPr>
        <xdr:cNvCxnSpPr/>
      </xdr:nvCxnSpPr>
      <xdr:spPr>
        <a:xfrm>
          <a:off x="14592300" y="1425865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117929</xdr:rowOff>
    </xdr:from>
    <xdr:to>
      <xdr:col>72</xdr:col>
      <xdr:colOff>38100</xdr:colOff>
      <xdr:row>83</xdr:row>
      <xdr:rowOff>48079</xdr:rowOff>
    </xdr:to>
    <xdr:sp macro="" textlink="">
      <xdr:nvSpPr>
        <xdr:cNvPr id="546" name="楕円 545">
          <a:extLst>
            <a:ext uri="{FF2B5EF4-FFF2-40B4-BE49-F238E27FC236}">
              <a16:creationId xmlns:a16="http://schemas.microsoft.com/office/drawing/2014/main" xmlns="" id="{CB777004-5EC5-4C77-9937-F4AC8D4F8081}"/>
            </a:ext>
          </a:extLst>
        </xdr:cNvPr>
        <xdr:cNvSpPr/>
      </xdr:nvSpPr>
      <xdr:spPr>
        <a:xfrm>
          <a:off x="13652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168729</xdr:rowOff>
    </xdr:from>
    <xdr:to>
      <xdr:col>76</xdr:col>
      <xdr:colOff>114300</xdr:colOff>
      <xdr:row>83</xdr:row>
      <xdr:rowOff>28302</xdr:rowOff>
    </xdr:to>
    <xdr:cxnSp macro="">
      <xdr:nvCxnSpPr>
        <xdr:cNvPr id="547" name="直線コネクタ 546">
          <a:extLst>
            <a:ext uri="{FF2B5EF4-FFF2-40B4-BE49-F238E27FC236}">
              <a16:creationId xmlns:a16="http://schemas.microsoft.com/office/drawing/2014/main" xmlns="" id="{4DEAC7F9-526E-477D-BC77-230BE75A2EBF}"/>
            </a:ext>
          </a:extLst>
        </xdr:cNvPr>
        <xdr:cNvCxnSpPr/>
      </xdr:nvCxnSpPr>
      <xdr:spPr>
        <a:xfrm>
          <a:off x="13703300" y="142276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548" name="n_1aveValue【消防施設】&#10;有形固定資産減価償却率">
          <a:extLst>
            <a:ext uri="{FF2B5EF4-FFF2-40B4-BE49-F238E27FC236}">
              <a16:creationId xmlns:a16="http://schemas.microsoft.com/office/drawing/2014/main" xmlns="" id="{4D1E01A7-2C2B-47E0-B853-1482956B0A9C}"/>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549" name="n_2aveValue【消防施設】&#10;有形固定資産減価償却率">
          <a:extLst>
            <a:ext uri="{FF2B5EF4-FFF2-40B4-BE49-F238E27FC236}">
              <a16:creationId xmlns:a16="http://schemas.microsoft.com/office/drawing/2014/main" xmlns="" id="{92D41DAE-9535-45E1-8522-202F83E7C09D}"/>
            </a:ext>
          </a:extLst>
        </xdr:cNvPr>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550" name="n_3aveValue【消防施設】&#10;有形固定資産減価償却率">
          <a:extLst>
            <a:ext uri="{FF2B5EF4-FFF2-40B4-BE49-F238E27FC236}">
              <a16:creationId xmlns:a16="http://schemas.microsoft.com/office/drawing/2014/main" xmlns="" id="{02A9353A-41BE-4CD4-A83A-3E53173FACD2}"/>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551" name="n_4aveValue【消防施設】&#10;有形固定資産減価償却率">
          <a:extLst>
            <a:ext uri="{FF2B5EF4-FFF2-40B4-BE49-F238E27FC236}">
              <a16:creationId xmlns:a16="http://schemas.microsoft.com/office/drawing/2014/main" xmlns="" id="{4F78E8DA-72B3-4764-866C-2A2E2A174CA1}"/>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101254</xdr:rowOff>
    </xdr:from>
    <xdr:ext cx="405111" cy="259045"/>
    <xdr:sp macro="" textlink="">
      <xdr:nvSpPr>
        <xdr:cNvPr id="552" name="n_1mainValue【消防施設】&#10;有形固定資産減価償却率">
          <a:extLst>
            <a:ext uri="{FF2B5EF4-FFF2-40B4-BE49-F238E27FC236}">
              <a16:creationId xmlns:a16="http://schemas.microsoft.com/office/drawing/2014/main" xmlns="" id="{DA8B37A7-8D2F-4925-B3FF-599C67101167}"/>
            </a:ext>
          </a:extLst>
        </xdr:cNvPr>
        <xdr:cNvSpPr txBox="1"/>
      </xdr:nvSpPr>
      <xdr:spPr>
        <a:xfrm>
          <a:off x="152660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70229</xdr:rowOff>
    </xdr:from>
    <xdr:ext cx="405111" cy="259045"/>
    <xdr:sp macro="" textlink="">
      <xdr:nvSpPr>
        <xdr:cNvPr id="553" name="n_2mainValue【消防施設】&#10;有形固定資産減価償却率">
          <a:extLst>
            <a:ext uri="{FF2B5EF4-FFF2-40B4-BE49-F238E27FC236}">
              <a16:creationId xmlns:a16="http://schemas.microsoft.com/office/drawing/2014/main" xmlns="" id="{A69F2C6B-F4EF-4A88-90D6-41B1092566AF}"/>
            </a:ext>
          </a:extLst>
        </xdr:cNvPr>
        <xdr:cNvSpPr txBox="1"/>
      </xdr:nvSpPr>
      <xdr:spPr>
        <a:xfrm>
          <a:off x="143897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554" name="n_3mainValue【消防施設】&#10;有形固定資産減価償却率">
          <a:extLst>
            <a:ext uri="{FF2B5EF4-FFF2-40B4-BE49-F238E27FC236}">
              <a16:creationId xmlns:a16="http://schemas.microsoft.com/office/drawing/2014/main" xmlns="" id="{A44065A4-3E62-4D37-9DA8-15DEC19CC15B}"/>
            </a:ext>
          </a:extLst>
        </xdr:cNvPr>
        <xdr:cNvSpPr txBox="1"/>
      </xdr:nvSpPr>
      <xdr:spPr>
        <a:xfrm>
          <a:off x="13500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a:extLst>
            <a:ext uri="{FF2B5EF4-FFF2-40B4-BE49-F238E27FC236}">
              <a16:creationId xmlns:a16="http://schemas.microsoft.com/office/drawing/2014/main" xmlns="" id="{602383CF-9002-4D5A-94B2-01CE3707B31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a:extLst>
            <a:ext uri="{FF2B5EF4-FFF2-40B4-BE49-F238E27FC236}">
              <a16:creationId xmlns:a16="http://schemas.microsoft.com/office/drawing/2014/main" xmlns="" id="{2AE18654-B634-4985-9B23-4CDACEE8925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a:extLst>
            <a:ext uri="{FF2B5EF4-FFF2-40B4-BE49-F238E27FC236}">
              <a16:creationId xmlns:a16="http://schemas.microsoft.com/office/drawing/2014/main" xmlns="" id="{54CF57EF-1C55-4DF7-B145-CD4F929BA77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a:extLst>
            <a:ext uri="{FF2B5EF4-FFF2-40B4-BE49-F238E27FC236}">
              <a16:creationId xmlns:a16="http://schemas.microsoft.com/office/drawing/2014/main" xmlns="" id="{84DE3A3F-5282-4D94-BFA2-9B52915F7B2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a:extLst>
            <a:ext uri="{FF2B5EF4-FFF2-40B4-BE49-F238E27FC236}">
              <a16:creationId xmlns:a16="http://schemas.microsoft.com/office/drawing/2014/main" xmlns="" id="{41CD8688-E80F-4A8F-837B-66D01C38942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a:extLst>
            <a:ext uri="{FF2B5EF4-FFF2-40B4-BE49-F238E27FC236}">
              <a16:creationId xmlns:a16="http://schemas.microsoft.com/office/drawing/2014/main" xmlns="" id="{C4190FCF-B2D3-4B36-B5CD-44841E8C79A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a:extLst>
            <a:ext uri="{FF2B5EF4-FFF2-40B4-BE49-F238E27FC236}">
              <a16:creationId xmlns:a16="http://schemas.microsoft.com/office/drawing/2014/main" xmlns="" id="{96967598-ED95-44E1-BAFF-E80B985ADE8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a:extLst>
            <a:ext uri="{FF2B5EF4-FFF2-40B4-BE49-F238E27FC236}">
              <a16:creationId xmlns:a16="http://schemas.microsoft.com/office/drawing/2014/main" xmlns="" id="{B5B5AE61-B4FF-4D11-8F56-22C0869881D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3" name="テキスト ボックス 562">
          <a:extLst>
            <a:ext uri="{FF2B5EF4-FFF2-40B4-BE49-F238E27FC236}">
              <a16:creationId xmlns:a16="http://schemas.microsoft.com/office/drawing/2014/main" xmlns="" id="{89BF8F44-CAD9-4E2A-8DB3-F9B263DB372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4" name="直線コネクタ 563">
          <a:extLst>
            <a:ext uri="{FF2B5EF4-FFF2-40B4-BE49-F238E27FC236}">
              <a16:creationId xmlns:a16="http://schemas.microsoft.com/office/drawing/2014/main" xmlns="" id="{076BA7D9-7698-4101-9987-0D8B04B98DB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5" name="直線コネクタ 564">
          <a:extLst>
            <a:ext uri="{FF2B5EF4-FFF2-40B4-BE49-F238E27FC236}">
              <a16:creationId xmlns:a16="http://schemas.microsoft.com/office/drawing/2014/main" xmlns="" id="{EDBE4F14-8191-461C-8137-2208E943472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6" name="テキスト ボックス 565">
          <a:extLst>
            <a:ext uri="{FF2B5EF4-FFF2-40B4-BE49-F238E27FC236}">
              <a16:creationId xmlns:a16="http://schemas.microsoft.com/office/drawing/2014/main" xmlns="" id="{9A9B8058-F900-4062-8F76-8839518F95C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7" name="直線コネクタ 566">
          <a:extLst>
            <a:ext uri="{FF2B5EF4-FFF2-40B4-BE49-F238E27FC236}">
              <a16:creationId xmlns:a16="http://schemas.microsoft.com/office/drawing/2014/main" xmlns="" id="{67AE9A80-D267-4F31-97CB-7426CD57B78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8" name="テキスト ボックス 567">
          <a:extLst>
            <a:ext uri="{FF2B5EF4-FFF2-40B4-BE49-F238E27FC236}">
              <a16:creationId xmlns:a16="http://schemas.microsoft.com/office/drawing/2014/main" xmlns="" id="{87496FD8-2B68-46A8-8F75-D557BD5218A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9" name="直線コネクタ 568">
          <a:extLst>
            <a:ext uri="{FF2B5EF4-FFF2-40B4-BE49-F238E27FC236}">
              <a16:creationId xmlns:a16="http://schemas.microsoft.com/office/drawing/2014/main" xmlns="" id="{6EB57047-9B0F-46F6-B03E-2CAEAB85530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0" name="テキスト ボックス 569">
          <a:extLst>
            <a:ext uri="{FF2B5EF4-FFF2-40B4-BE49-F238E27FC236}">
              <a16:creationId xmlns:a16="http://schemas.microsoft.com/office/drawing/2014/main" xmlns="" id="{232CB64E-BBC6-45DB-8D63-593A1FE885B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1" name="直線コネクタ 570">
          <a:extLst>
            <a:ext uri="{FF2B5EF4-FFF2-40B4-BE49-F238E27FC236}">
              <a16:creationId xmlns:a16="http://schemas.microsoft.com/office/drawing/2014/main" xmlns="" id="{13B2CB32-1370-4C7D-BDE3-5D03C3C9868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2" name="テキスト ボックス 571">
          <a:extLst>
            <a:ext uri="{FF2B5EF4-FFF2-40B4-BE49-F238E27FC236}">
              <a16:creationId xmlns:a16="http://schemas.microsoft.com/office/drawing/2014/main" xmlns="" id="{8A4F5C90-7998-468F-9427-02B56F8BF96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3" name="直線コネクタ 572">
          <a:extLst>
            <a:ext uri="{FF2B5EF4-FFF2-40B4-BE49-F238E27FC236}">
              <a16:creationId xmlns:a16="http://schemas.microsoft.com/office/drawing/2014/main" xmlns="" id="{40A604E5-0362-46A7-8454-7359B535EE9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4" name="テキスト ボックス 573">
          <a:extLst>
            <a:ext uri="{FF2B5EF4-FFF2-40B4-BE49-F238E27FC236}">
              <a16:creationId xmlns:a16="http://schemas.microsoft.com/office/drawing/2014/main" xmlns="" id="{9894C6F8-E0C2-44FE-A479-543307A285A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5" name="【消防施設】&#10;一人当たり面積グラフ枠">
          <a:extLst>
            <a:ext uri="{FF2B5EF4-FFF2-40B4-BE49-F238E27FC236}">
              <a16:creationId xmlns:a16="http://schemas.microsoft.com/office/drawing/2014/main" xmlns="" id="{AF286E1C-57B0-4BE2-A24A-784A7EB5B28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576" name="直線コネクタ 575">
          <a:extLst>
            <a:ext uri="{FF2B5EF4-FFF2-40B4-BE49-F238E27FC236}">
              <a16:creationId xmlns:a16="http://schemas.microsoft.com/office/drawing/2014/main" xmlns="" id="{53EB0842-0146-4550-B04B-66665757DABF}"/>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77" name="【消防施設】&#10;一人当たり面積最小値テキスト">
          <a:extLst>
            <a:ext uri="{FF2B5EF4-FFF2-40B4-BE49-F238E27FC236}">
              <a16:creationId xmlns:a16="http://schemas.microsoft.com/office/drawing/2014/main" xmlns="" id="{BE3D5149-6960-49B9-B232-1D1DEE517FD8}"/>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78" name="直線コネクタ 577">
          <a:extLst>
            <a:ext uri="{FF2B5EF4-FFF2-40B4-BE49-F238E27FC236}">
              <a16:creationId xmlns:a16="http://schemas.microsoft.com/office/drawing/2014/main" xmlns="" id="{381A4485-FFD3-477B-9415-FC60F8F31125}"/>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579" name="【消防施設】&#10;一人当たり面積最大値テキスト">
          <a:extLst>
            <a:ext uri="{FF2B5EF4-FFF2-40B4-BE49-F238E27FC236}">
              <a16:creationId xmlns:a16="http://schemas.microsoft.com/office/drawing/2014/main" xmlns="" id="{9DB25E28-E807-40AC-9666-A87A1B5F6DAC}"/>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580" name="直線コネクタ 579">
          <a:extLst>
            <a:ext uri="{FF2B5EF4-FFF2-40B4-BE49-F238E27FC236}">
              <a16:creationId xmlns:a16="http://schemas.microsoft.com/office/drawing/2014/main" xmlns="" id="{AC5A1E04-8C0C-4807-A0D8-7D9E30DF35A4}"/>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581" name="【消防施設】&#10;一人当たり面積平均値テキスト">
          <a:extLst>
            <a:ext uri="{FF2B5EF4-FFF2-40B4-BE49-F238E27FC236}">
              <a16:creationId xmlns:a16="http://schemas.microsoft.com/office/drawing/2014/main" xmlns="" id="{2C282984-B0F9-436B-84C3-5DC53B26B3F4}"/>
            </a:ext>
          </a:extLst>
        </xdr:cNvPr>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582" name="フローチャート: 判断 581">
          <a:extLst>
            <a:ext uri="{FF2B5EF4-FFF2-40B4-BE49-F238E27FC236}">
              <a16:creationId xmlns:a16="http://schemas.microsoft.com/office/drawing/2014/main" xmlns="" id="{E1896676-0597-4130-8D19-A558DDCE1B99}"/>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83" name="フローチャート: 判断 582">
          <a:extLst>
            <a:ext uri="{FF2B5EF4-FFF2-40B4-BE49-F238E27FC236}">
              <a16:creationId xmlns:a16="http://schemas.microsoft.com/office/drawing/2014/main" xmlns="" id="{246A9CB6-03AB-4673-90E2-403D091A48F2}"/>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584" name="フローチャート: 判断 583">
          <a:extLst>
            <a:ext uri="{FF2B5EF4-FFF2-40B4-BE49-F238E27FC236}">
              <a16:creationId xmlns:a16="http://schemas.microsoft.com/office/drawing/2014/main" xmlns="" id="{9CF2AF36-C163-47E5-8FEF-3840A3AFB5B1}"/>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585" name="フローチャート: 判断 584">
          <a:extLst>
            <a:ext uri="{FF2B5EF4-FFF2-40B4-BE49-F238E27FC236}">
              <a16:creationId xmlns:a16="http://schemas.microsoft.com/office/drawing/2014/main" xmlns="" id="{152B96A4-4F31-4883-8F98-99D162B66492}"/>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586" name="フローチャート: 判断 585">
          <a:extLst>
            <a:ext uri="{FF2B5EF4-FFF2-40B4-BE49-F238E27FC236}">
              <a16:creationId xmlns:a16="http://schemas.microsoft.com/office/drawing/2014/main" xmlns="" id="{7E2FA643-DB21-433C-8728-3687AF0173EB}"/>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xmlns="" id="{84CD4AD0-302A-470A-8667-C083D55798F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xmlns="" id="{1BC64F99-8ADE-408F-AC21-04E402C40D4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xmlns="" id="{4339B896-DDE6-49B3-A5A2-62A00D4B851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xmlns="" id="{10B23AE3-B22B-4831-B60B-2B031FE2EAB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xmlns="" id="{6097CF98-17DA-4E5C-A230-E35632F041E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592" name="楕円 591">
          <a:extLst>
            <a:ext uri="{FF2B5EF4-FFF2-40B4-BE49-F238E27FC236}">
              <a16:creationId xmlns:a16="http://schemas.microsoft.com/office/drawing/2014/main" xmlns="" id="{CCAB2746-FCA3-465B-A378-88ABA7833854}"/>
            </a:ext>
          </a:extLst>
        </xdr:cNvPr>
        <xdr:cNvSpPr/>
      </xdr:nvSpPr>
      <xdr:spPr>
        <a:xfrm>
          <a:off x="221107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108475</xdr:rowOff>
    </xdr:from>
    <xdr:ext cx="469744" cy="259045"/>
    <xdr:sp macro="" textlink="">
      <xdr:nvSpPr>
        <xdr:cNvPr id="593" name="【消防施設】&#10;一人当たり面積該当値テキスト">
          <a:extLst>
            <a:ext uri="{FF2B5EF4-FFF2-40B4-BE49-F238E27FC236}">
              <a16:creationId xmlns:a16="http://schemas.microsoft.com/office/drawing/2014/main" xmlns="" id="{0ACBFEFE-C246-4D40-90CA-EF758D00FFC7}"/>
            </a:ext>
          </a:extLst>
        </xdr:cNvPr>
        <xdr:cNvSpPr txBox="1"/>
      </xdr:nvSpPr>
      <xdr:spPr>
        <a:xfrm>
          <a:off x="22199600" y="1416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90170</xdr:rowOff>
    </xdr:from>
    <xdr:to>
      <xdr:col>112</xdr:col>
      <xdr:colOff>38100</xdr:colOff>
      <xdr:row>84</xdr:row>
      <xdr:rowOff>20320</xdr:rowOff>
    </xdr:to>
    <xdr:sp macro="" textlink="">
      <xdr:nvSpPr>
        <xdr:cNvPr id="594" name="楕円 593">
          <a:extLst>
            <a:ext uri="{FF2B5EF4-FFF2-40B4-BE49-F238E27FC236}">
              <a16:creationId xmlns:a16="http://schemas.microsoft.com/office/drawing/2014/main" xmlns="" id="{195158AF-EFF1-44A2-A501-AF1DAFFF7C6F}"/>
            </a:ext>
          </a:extLst>
        </xdr:cNvPr>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136398</xdr:rowOff>
    </xdr:from>
    <xdr:to>
      <xdr:col>116</xdr:col>
      <xdr:colOff>63500</xdr:colOff>
      <xdr:row>83</xdr:row>
      <xdr:rowOff>140970</xdr:rowOff>
    </xdr:to>
    <xdr:cxnSp macro="">
      <xdr:nvCxnSpPr>
        <xdr:cNvPr id="595" name="直線コネクタ 594">
          <a:extLst>
            <a:ext uri="{FF2B5EF4-FFF2-40B4-BE49-F238E27FC236}">
              <a16:creationId xmlns:a16="http://schemas.microsoft.com/office/drawing/2014/main" xmlns="" id="{12439630-CC2E-48AF-B8D6-82379245C2BD}"/>
            </a:ext>
          </a:extLst>
        </xdr:cNvPr>
        <xdr:cNvCxnSpPr/>
      </xdr:nvCxnSpPr>
      <xdr:spPr>
        <a:xfrm flipV="1">
          <a:off x="21323300" y="143667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94742</xdr:rowOff>
    </xdr:from>
    <xdr:to>
      <xdr:col>107</xdr:col>
      <xdr:colOff>101600</xdr:colOff>
      <xdr:row>84</xdr:row>
      <xdr:rowOff>24892</xdr:rowOff>
    </xdr:to>
    <xdr:sp macro="" textlink="">
      <xdr:nvSpPr>
        <xdr:cNvPr id="596" name="楕円 595">
          <a:extLst>
            <a:ext uri="{FF2B5EF4-FFF2-40B4-BE49-F238E27FC236}">
              <a16:creationId xmlns:a16="http://schemas.microsoft.com/office/drawing/2014/main" xmlns="" id="{9A8583AF-6248-476F-BDFE-AFA315A44504}"/>
            </a:ext>
          </a:extLst>
        </xdr:cNvPr>
        <xdr:cNvSpPr/>
      </xdr:nvSpPr>
      <xdr:spPr>
        <a:xfrm>
          <a:off x="20383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140970</xdr:rowOff>
    </xdr:from>
    <xdr:to>
      <xdr:col>111</xdr:col>
      <xdr:colOff>177800</xdr:colOff>
      <xdr:row>83</xdr:row>
      <xdr:rowOff>145542</xdr:rowOff>
    </xdr:to>
    <xdr:cxnSp macro="">
      <xdr:nvCxnSpPr>
        <xdr:cNvPr id="597" name="直線コネクタ 596">
          <a:extLst>
            <a:ext uri="{FF2B5EF4-FFF2-40B4-BE49-F238E27FC236}">
              <a16:creationId xmlns:a16="http://schemas.microsoft.com/office/drawing/2014/main" xmlns="" id="{3B9C2D2A-B476-4478-8BAF-72ACF5427A08}"/>
            </a:ext>
          </a:extLst>
        </xdr:cNvPr>
        <xdr:cNvCxnSpPr/>
      </xdr:nvCxnSpPr>
      <xdr:spPr>
        <a:xfrm flipV="1">
          <a:off x="20434300" y="14371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99313</xdr:rowOff>
    </xdr:from>
    <xdr:to>
      <xdr:col>102</xdr:col>
      <xdr:colOff>165100</xdr:colOff>
      <xdr:row>84</xdr:row>
      <xdr:rowOff>29463</xdr:rowOff>
    </xdr:to>
    <xdr:sp macro="" textlink="">
      <xdr:nvSpPr>
        <xdr:cNvPr id="598" name="楕円 597">
          <a:extLst>
            <a:ext uri="{FF2B5EF4-FFF2-40B4-BE49-F238E27FC236}">
              <a16:creationId xmlns:a16="http://schemas.microsoft.com/office/drawing/2014/main" xmlns="" id="{37F65D40-C2CC-4A91-BADB-11387E3CB265}"/>
            </a:ext>
          </a:extLst>
        </xdr:cNvPr>
        <xdr:cNvSpPr/>
      </xdr:nvSpPr>
      <xdr:spPr>
        <a:xfrm>
          <a:off x="19494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145542</xdr:rowOff>
    </xdr:from>
    <xdr:to>
      <xdr:col>107</xdr:col>
      <xdr:colOff>50800</xdr:colOff>
      <xdr:row>83</xdr:row>
      <xdr:rowOff>150113</xdr:rowOff>
    </xdr:to>
    <xdr:cxnSp macro="">
      <xdr:nvCxnSpPr>
        <xdr:cNvPr id="599" name="直線コネクタ 598">
          <a:extLst>
            <a:ext uri="{FF2B5EF4-FFF2-40B4-BE49-F238E27FC236}">
              <a16:creationId xmlns:a16="http://schemas.microsoft.com/office/drawing/2014/main" xmlns="" id="{03AFC73F-1EDC-4DA6-AE4A-E240DBD668E4}"/>
            </a:ext>
          </a:extLst>
        </xdr:cNvPr>
        <xdr:cNvCxnSpPr/>
      </xdr:nvCxnSpPr>
      <xdr:spPr>
        <a:xfrm flipV="1">
          <a:off x="19545300" y="143758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600" name="n_1aveValue【消防施設】&#10;一人当たり面積">
          <a:extLst>
            <a:ext uri="{FF2B5EF4-FFF2-40B4-BE49-F238E27FC236}">
              <a16:creationId xmlns:a16="http://schemas.microsoft.com/office/drawing/2014/main" xmlns="" id="{AA8FCA3E-881A-4331-A7AF-364F960D0DAD}"/>
            </a:ext>
          </a:extLst>
        </xdr:cNvPr>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601" name="n_2aveValue【消防施設】&#10;一人当たり面積">
          <a:extLst>
            <a:ext uri="{FF2B5EF4-FFF2-40B4-BE49-F238E27FC236}">
              <a16:creationId xmlns:a16="http://schemas.microsoft.com/office/drawing/2014/main" xmlns="" id="{D4E42D35-7D1D-4488-9643-0F1655DC6827}"/>
            </a:ext>
          </a:extLst>
        </xdr:cNvPr>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602" name="n_3aveValue【消防施設】&#10;一人当たり面積">
          <a:extLst>
            <a:ext uri="{FF2B5EF4-FFF2-40B4-BE49-F238E27FC236}">
              <a16:creationId xmlns:a16="http://schemas.microsoft.com/office/drawing/2014/main" xmlns="" id="{057479A0-4E61-461E-BEB8-B808AA4AEDBD}"/>
            </a:ext>
          </a:extLst>
        </xdr:cNvPr>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603" name="n_4aveValue【消防施設】&#10;一人当たり面積">
          <a:extLst>
            <a:ext uri="{FF2B5EF4-FFF2-40B4-BE49-F238E27FC236}">
              <a16:creationId xmlns:a16="http://schemas.microsoft.com/office/drawing/2014/main" xmlns="" id="{F4EF39CE-0F72-489F-A80D-71E2E980F7CC}"/>
            </a:ext>
          </a:extLst>
        </xdr:cNvPr>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36847</xdr:rowOff>
    </xdr:from>
    <xdr:ext cx="469744" cy="259045"/>
    <xdr:sp macro="" textlink="">
      <xdr:nvSpPr>
        <xdr:cNvPr id="604" name="n_1mainValue【消防施設】&#10;一人当たり面積">
          <a:extLst>
            <a:ext uri="{FF2B5EF4-FFF2-40B4-BE49-F238E27FC236}">
              <a16:creationId xmlns:a16="http://schemas.microsoft.com/office/drawing/2014/main" xmlns="" id="{B431887C-14C5-4783-B26C-1E9352199051}"/>
            </a:ext>
          </a:extLst>
        </xdr:cNvPr>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41419</xdr:rowOff>
    </xdr:from>
    <xdr:ext cx="469744" cy="259045"/>
    <xdr:sp macro="" textlink="">
      <xdr:nvSpPr>
        <xdr:cNvPr id="605" name="n_2mainValue【消防施設】&#10;一人当たり面積">
          <a:extLst>
            <a:ext uri="{FF2B5EF4-FFF2-40B4-BE49-F238E27FC236}">
              <a16:creationId xmlns:a16="http://schemas.microsoft.com/office/drawing/2014/main" xmlns="" id="{B26DEEBF-71E2-41F6-824D-755D0D2A72AB}"/>
            </a:ext>
          </a:extLst>
        </xdr:cNvPr>
        <xdr:cNvSpPr txBox="1"/>
      </xdr:nvSpPr>
      <xdr:spPr>
        <a:xfrm>
          <a:off x="20199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45990</xdr:rowOff>
    </xdr:from>
    <xdr:ext cx="469744" cy="259045"/>
    <xdr:sp macro="" textlink="">
      <xdr:nvSpPr>
        <xdr:cNvPr id="606" name="n_3mainValue【消防施設】&#10;一人当たり面積">
          <a:extLst>
            <a:ext uri="{FF2B5EF4-FFF2-40B4-BE49-F238E27FC236}">
              <a16:creationId xmlns:a16="http://schemas.microsoft.com/office/drawing/2014/main" xmlns="" id="{390F2394-F685-43BA-84D7-720F7CDC20E2}"/>
            </a:ext>
          </a:extLst>
        </xdr:cNvPr>
        <xdr:cNvSpPr txBox="1"/>
      </xdr:nvSpPr>
      <xdr:spPr>
        <a:xfrm>
          <a:off x="19310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7" name="正方形/長方形 606">
          <a:extLst>
            <a:ext uri="{FF2B5EF4-FFF2-40B4-BE49-F238E27FC236}">
              <a16:creationId xmlns:a16="http://schemas.microsoft.com/office/drawing/2014/main" xmlns="" id="{CCCBA5F9-04CA-429B-B5B4-1E716CA62F5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8" name="正方形/長方形 607">
          <a:extLst>
            <a:ext uri="{FF2B5EF4-FFF2-40B4-BE49-F238E27FC236}">
              <a16:creationId xmlns:a16="http://schemas.microsoft.com/office/drawing/2014/main" xmlns="" id="{E9304D7A-0EE0-461F-8A04-D67445A6284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9" name="正方形/長方形 608">
          <a:extLst>
            <a:ext uri="{FF2B5EF4-FFF2-40B4-BE49-F238E27FC236}">
              <a16:creationId xmlns:a16="http://schemas.microsoft.com/office/drawing/2014/main" xmlns="" id="{8C08ADF2-D918-4B47-B70A-DA093E8098B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0" name="正方形/長方形 609">
          <a:extLst>
            <a:ext uri="{FF2B5EF4-FFF2-40B4-BE49-F238E27FC236}">
              <a16:creationId xmlns:a16="http://schemas.microsoft.com/office/drawing/2014/main" xmlns="" id="{01C5FC36-70D0-4AB7-A4A0-13EACECBD37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1" name="正方形/長方形 610">
          <a:extLst>
            <a:ext uri="{FF2B5EF4-FFF2-40B4-BE49-F238E27FC236}">
              <a16:creationId xmlns:a16="http://schemas.microsoft.com/office/drawing/2014/main" xmlns="" id="{EB9AA6DB-9CEA-4C8E-BD96-E6BC43E5568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2" name="正方形/長方形 611">
          <a:extLst>
            <a:ext uri="{FF2B5EF4-FFF2-40B4-BE49-F238E27FC236}">
              <a16:creationId xmlns:a16="http://schemas.microsoft.com/office/drawing/2014/main" xmlns="" id="{4B420FEC-083C-4A71-A478-EFFDB737B43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3" name="正方形/長方形 612">
          <a:extLst>
            <a:ext uri="{FF2B5EF4-FFF2-40B4-BE49-F238E27FC236}">
              <a16:creationId xmlns:a16="http://schemas.microsoft.com/office/drawing/2014/main" xmlns="" id="{C4923192-85BD-4FB3-9478-C41B8F881B9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正方形/長方形 613">
          <a:extLst>
            <a:ext uri="{FF2B5EF4-FFF2-40B4-BE49-F238E27FC236}">
              <a16:creationId xmlns:a16="http://schemas.microsoft.com/office/drawing/2014/main" xmlns="" id="{883F0776-70E6-4ED6-B5B2-F566D14DB98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5" name="テキスト ボックス 614">
          <a:extLst>
            <a:ext uri="{FF2B5EF4-FFF2-40B4-BE49-F238E27FC236}">
              <a16:creationId xmlns:a16="http://schemas.microsoft.com/office/drawing/2014/main" xmlns="" id="{3A4CDDD9-96FC-4B76-B3F1-DD973C1044E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6" name="直線コネクタ 615">
          <a:extLst>
            <a:ext uri="{FF2B5EF4-FFF2-40B4-BE49-F238E27FC236}">
              <a16:creationId xmlns:a16="http://schemas.microsoft.com/office/drawing/2014/main" xmlns="" id="{84A2A175-0022-4EF5-BFEF-29ABFDC040E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7" name="テキスト ボックス 616">
          <a:extLst>
            <a:ext uri="{FF2B5EF4-FFF2-40B4-BE49-F238E27FC236}">
              <a16:creationId xmlns:a16="http://schemas.microsoft.com/office/drawing/2014/main" xmlns="" id="{F536124B-558B-46C9-8D77-885053B707D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8" name="直線コネクタ 617">
          <a:extLst>
            <a:ext uri="{FF2B5EF4-FFF2-40B4-BE49-F238E27FC236}">
              <a16:creationId xmlns:a16="http://schemas.microsoft.com/office/drawing/2014/main" xmlns="" id="{EDEF2A58-5CEF-487D-9D19-9513B4BCBA0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9" name="テキスト ボックス 618">
          <a:extLst>
            <a:ext uri="{FF2B5EF4-FFF2-40B4-BE49-F238E27FC236}">
              <a16:creationId xmlns:a16="http://schemas.microsoft.com/office/drawing/2014/main" xmlns="" id="{8C988032-6FAC-4FB6-A891-818F4C639C8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0" name="直線コネクタ 619">
          <a:extLst>
            <a:ext uri="{FF2B5EF4-FFF2-40B4-BE49-F238E27FC236}">
              <a16:creationId xmlns:a16="http://schemas.microsoft.com/office/drawing/2014/main" xmlns="" id="{085A823D-5A67-4083-8298-DD34B37F94A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1" name="テキスト ボックス 620">
          <a:extLst>
            <a:ext uri="{FF2B5EF4-FFF2-40B4-BE49-F238E27FC236}">
              <a16:creationId xmlns:a16="http://schemas.microsoft.com/office/drawing/2014/main" xmlns="" id="{DA29CE04-999A-4380-82EB-CA50FF880C0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2" name="直線コネクタ 621">
          <a:extLst>
            <a:ext uri="{FF2B5EF4-FFF2-40B4-BE49-F238E27FC236}">
              <a16:creationId xmlns:a16="http://schemas.microsoft.com/office/drawing/2014/main" xmlns="" id="{01516DC5-63D3-45C7-8DF7-FB966A34467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3" name="テキスト ボックス 622">
          <a:extLst>
            <a:ext uri="{FF2B5EF4-FFF2-40B4-BE49-F238E27FC236}">
              <a16:creationId xmlns:a16="http://schemas.microsoft.com/office/drawing/2014/main" xmlns="" id="{245C814E-2061-46A5-BE2F-4FACE612D7B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4" name="直線コネクタ 623">
          <a:extLst>
            <a:ext uri="{FF2B5EF4-FFF2-40B4-BE49-F238E27FC236}">
              <a16:creationId xmlns:a16="http://schemas.microsoft.com/office/drawing/2014/main" xmlns="" id="{C4E1B676-3796-4857-A1FD-567687A0BB6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5" name="テキスト ボックス 624">
          <a:extLst>
            <a:ext uri="{FF2B5EF4-FFF2-40B4-BE49-F238E27FC236}">
              <a16:creationId xmlns:a16="http://schemas.microsoft.com/office/drawing/2014/main" xmlns="" id="{B73E6605-419F-471D-8D69-C896060E3E5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6" name="直線コネクタ 625">
          <a:extLst>
            <a:ext uri="{FF2B5EF4-FFF2-40B4-BE49-F238E27FC236}">
              <a16:creationId xmlns:a16="http://schemas.microsoft.com/office/drawing/2014/main" xmlns="" id="{8B5FCC62-D344-4E9D-822B-0182E0E7188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7" name="テキスト ボックス 626">
          <a:extLst>
            <a:ext uri="{FF2B5EF4-FFF2-40B4-BE49-F238E27FC236}">
              <a16:creationId xmlns:a16="http://schemas.microsoft.com/office/drawing/2014/main" xmlns="" id="{86D3BAAA-D2F7-43E8-B72A-18398D60EDA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8" name="直線コネクタ 627">
          <a:extLst>
            <a:ext uri="{FF2B5EF4-FFF2-40B4-BE49-F238E27FC236}">
              <a16:creationId xmlns:a16="http://schemas.microsoft.com/office/drawing/2014/main" xmlns="" id="{E997E9CD-7BE8-4B31-88EF-7A795F0058E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9" name="テキスト ボックス 628">
          <a:extLst>
            <a:ext uri="{FF2B5EF4-FFF2-40B4-BE49-F238E27FC236}">
              <a16:creationId xmlns:a16="http://schemas.microsoft.com/office/drawing/2014/main" xmlns="" id="{76F2D290-C007-4BBB-9722-4012900567A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a:extLst>
            <a:ext uri="{FF2B5EF4-FFF2-40B4-BE49-F238E27FC236}">
              <a16:creationId xmlns:a16="http://schemas.microsoft.com/office/drawing/2014/main" xmlns="" id="{031EE03C-A2B8-4E95-8753-9C6344F698C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1" name="【庁舎】&#10;有形固定資産減価償却率グラフ枠">
          <a:extLst>
            <a:ext uri="{FF2B5EF4-FFF2-40B4-BE49-F238E27FC236}">
              <a16:creationId xmlns:a16="http://schemas.microsoft.com/office/drawing/2014/main" xmlns="" id="{B9A8CF8E-D1D0-4B7B-99F0-852D3F456E5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632" name="直線コネクタ 631">
          <a:extLst>
            <a:ext uri="{FF2B5EF4-FFF2-40B4-BE49-F238E27FC236}">
              <a16:creationId xmlns:a16="http://schemas.microsoft.com/office/drawing/2014/main" xmlns="" id="{44BEED18-E9C9-481B-A237-16E12A66FB2A}"/>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3" name="【庁舎】&#10;有形固定資産減価償却率最小値テキスト">
          <a:extLst>
            <a:ext uri="{FF2B5EF4-FFF2-40B4-BE49-F238E27FC236}">
              <a16:creationId xmlns:a16="http://schemas.microsoft.com/office/drawing/2014/main" xmlns="" id="{4F12B658-3E70-4439-9911-70C0F96D910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4" name="直線コネクタ 633">
          <a:extLst>
            <a:ext uri="{FF2B5EF4-FFF2-40B4-BE49-F238E27FC236}">
              <a16:creationId xmlns:a16="http://schemas.microsoft.com/office/drawing/2014/main" xmlns="" id="{6B1E9E30-C15E-4D53-AB6B-0DADD14106B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635" name="【庁舎】&#10;有形固定資産減価償却率最大値テキスト">
          <a:extLst>
            <a:ext uri="{FF2B5EF4-FFF2-40B4-BE49-F238E27FC236}">
              <a16:creationId xmlns:a16="http://schemas.microsoft.com/office/drawing/2014/main" xmlns="" id="{0CBAEFEB-4061-4A87-9F8F-A0A65B521DC3}"/>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636" name="直線コネクタ 635">
          <a:extLst>
            <a:ext uri="{FF2B5EF4-FFF2-40B4-BE49-F238E27FC236}">
              <a16:creationId xmlns:a16="http://schemas.microsoft.com/office/drawing/2014/main" xmlns="" id="{1956C56F-45A4-45FB-9067-386E9B6D702F}"/>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637" name="【庁舎】&#10;有形固定資産減価償却率平均値テキスト">
          <a:extLst>
            <a:ext uri="{FF2B5EF4-FFF2-40B4-BE49-F238E27FC236}">
              <a16:creationId xmlns:a16="http://schemas.microsoft.com/office/drawing/2014/main" xmlns="" id="{0277385F-1900-4BDC-8844-A06EC5C188CC}"/>
            </a:ext>
          </a:extLst>
        </xdr:cNvPr>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638" name="フローチャート: 判断 637">
          <a:extLst>
            <a:ext uri="{FF2B5EF4-FFF2-40B4-BE49-F238E27FC236}">
              <a16:creationId xmlns:a16="http://schemas.microsoft.com/office/drawing/2014/main" xmlns="" id="{314DF982-9A43-40A0-A810-8546E01A8899}"/>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639" name="フローチャート: 判断 638">
          <a:extLst>
            <a:ext uri="{FF2B5EF4-FFF2-40B4-BE49-F238E27FC236}">
              <a16:creationId xmlns:a16="http://schemas.microsoft.com/office/drawing/2014/main" xmlns="" id="{DE0BAE9E-5FD0-46ED-96E9-D08639BFD415}"/>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640" name="フローチャート: 判断 639">
          <a:extLst>
            <a:ext uri="{FF2B5EF4-FFF2-40B4-BE49-F238E27FC236}">
              <a16:creationId xmlns:a16="http://schemas.microsoft.com/office/drawing/2014/main" xmlns="" id="{3682B6FA-FDA3-4655-BD0D-E1EB6CB2DEB9}"/>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641" name="フローチャート: 判断 640">
          <a:extLst>
            <a:ext uri="{FF2B5EF4-FFF2-40B4-BE49-F238E27FC236}">
              <a16:creationId xmlns:a16="http://schemas.microsoft.com/office/drawing/2014/main" xmlns="" id="{01DCE1BA-F842-4A28-8409-408364FB3AB7}"/>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642" name="フローチャート: 判断 641">
          <a:extLst>
            <a:ext uri="{FF2B5EF4-FFF2-40B4-BE49-F238E27FC236}">
              <a16:creationId xmlns:a16="http://schemas.microsoft.com/office/drawing/2014/main" xmlns="" id="{1D47B6DE-B02F-4D33-9209-D38000DB22F2}"/>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xmlns="" id="{74DB1BB9-443C-4EB8-9317-06A96DCD884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xmlns="" id="{3D476CF7-240D-40CA-90F7-5AD6DA10074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xmlns="" id="{24C921AA-6CF2-4295-B597-8927E4E8AA9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xmlns="" id="{A61209C0-9E37-41B2-A412-312CF61DBFB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xmlns="" id="{F0AE16CE-F0B8-4CD7-B625-A7165933201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76019</xdr:rowOff>
    </xdr:from>
    <xdr:to>
      <xdr:col>85</xdr:col>
      <xdr:colOff>177800</xdr:colOff>
      <xdr:row>107</xdr:row>
      <xdr:rowOff>6169</xdr:rowOff>
    </xdr:to>
    <xdr:sp macro="" textlink="">
      <xdr:nvSpPr>
        <xdr:cNvPr id="648" name="楕円 647">
          <a:extLst>
            <a:ext uri="{FF2B5EF4-FFF2-40B4-BE49-F238E27FC236}">
              <a16:creationId xmlns:a16="http://schemas.microsoft.com/office/drawing/2014/main" xmlns="" id="{354C779B-057C-4593-B45E-E3B6F37D7455}"/>
            </a:ext>
          </a:extLst>
        </xdr:cNvPr>
        <xdr:cNvSpPr/>
      </xdr:nvSpPr>
      <xdr:spPr>
        <a:xfrm>
          <a:off x="162687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54446</xdr:rowOff>
    </xdr:from>
    <xdr:ext cx="405111" cy="259045"/>
    <xdr:sp macro="" textlink="">
      <xdr:nvSpPr>
        <xdr:cNvPr id="649" name="【庁舎】&#10;有形固定資産減価償却率該当値テキスト">
          <a:extLst>
            <a:ext uri="{FF2B5EF4-FFF2-40B4-BE49-F238E27FC236}">
              <a16:creationId xmlns:a16="http://schemas.microsoft.com/office/drawing/2014/main" xmlns="" id="{C82B3B55-A397-4DA9-8C10-B4160C550687}"/>
            </a:ext>
          </a:extLst>
        </xdr:cNvPr>
        <xdr:cNvSpPr txBox="1"/>
      </xdr:nvSpPr>
      <xdr:spPr>
        <a:xfrm>
          <a:off x="16357600"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53158</xdr:rowOff>
    </xdr:from>
    <xdr:to>
      <xdr:col>81</xdr:col>
      <xdr:colOff>101600</xdr:colOff>
      <xdr:row>106</xdr:row>
      <xdr:rowOff>154758</xdr:rowOff>
    </xdr:to>
    <xdr:sp macro="" textlink="">
      <xdr:nvSpPr>
        <xdr:cNvPr id="650" name="楕円 649">
          <a:extLst>
            <a:ext uri="{FF2B5EF4-FFF2-40B4-BE49-F238E27FC236}">
              <a16:creationId xmlns:a16="http://schemas.microsoft.com/office/drawing/2014/main" xmlns="" id="{026663F0-D173-4CFB-B6AA-6A1109E30364}"/>
            </a:ext>
          </a:extLst>
        </xdr:cNvPr>
        <xdr:cNvSpPr/>
      </xdr:nvSpPr>
      <xdr:spPr>
        <a:xfrm>
          <a:off x="15430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103958</xdr:rowOff>
    </xdr:from>
    <xdr:to>
      <xdr:col>85</xdr:col>
      <xdr:colOff>127000</xdr:colOff>
      <xdr:row>106</xdr:row>
      <xdr:rowOff>126819</xdr:rowOff>
    </xdr:to>
    <xdr:cxnSp macro="">
      <xdr:nvCxnSpPr>
        <xdr:cNvPr id="651" name="直線コネクタ 650">
          <a:extLst>
            <a:ext uri="{FF2B5EF4-FFF2-40B4-BE49-F238E27FC236}">
              <a16:creationId xmlns:a16="http://schemas.microsoft.com/office/drawing/2014/main" xmlns="" id="{69789DAE-2BA1-464D-9BAF-3852E71263AF}"/>
            </a:ext>
          </a:extLst>
        </xdr:cNvPr>
        <xdr:cNvCxnSpPr/>
      </xdr:nvCxnSpPr>
      <xdr:spPr>
        <a:xfrm>
          <a:off x="15481300" y="1827765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43362</xdr:rowOff>
    </xdr:from>
    <xdr:to>
      <xdr:col>76</xdr:col>
      <xdr:colOff>165100</xdr:colOff>
      <xdr:row>106</xdr:row>
      <xdr:rowOff>144962</xdr:rowOff>
    </xdr:to>
    <xdr:sp macro="" textlink="">
      <xdr:nvSpPr>
        <xdr:cNvPr id="652" name="楕円 651">
          <a:extLst>
            <a:ext uri="{FF2B5EF4-FFF2-40B4-BE49-F238E27FC236}">
              <a16:creationId xmlns:a16="http://schemas.microsoft.com/office/drawing/2014/main" xmlns="" id="{7F2CFA4C-FF4C-4AFA-B903-25154478F4EF}"/>
            </a:ext>
          </a:extLst>
        </xdr:cNvPr>
        <xdr:cNvSpPr/>
      </xdr:nvSpPr>
      <xdr:spPr>
        <a:xfrm>
          <a:off x="14541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94162</xdr:rowOff>
    </xdr:from>
    <xdr:to>
      <xdr:col>81</xdr:col>
      <xdr:colOff>50800</xdr:colOff>
      <xdr:row>106</xdr:row>
      <xdr:rowOff>103958</xdr:rowOff>
    </xdr:to>
    <xdr:cxnSp macro="">
      <xdr:nvCxnSpPr>
        <xdr:cNvPr id="653" name="直線コネクタ 652">
          <a:extLst>
            <a:ext uri="{FF2B5EF4-FFF2-40B4-BE49-F238E27FC236}">
              <a16:creationId xmlns:a16="http://schemas.microsoft.com/office/drawing/2014/main" xmlns="" id="{AC13C040-38E7-4E94-A839-CE4DF99F80E6}"/>
            </a:ext>
          </a:extLst>
        </xdr:cNvPr>
        <xdr:cNvCxnSpPr/>
      </xdr:nvCxnSpPr>
      <xdr:spPr>
        <a:xfrm>
          <a:off x="14592300" y="1826786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22134</xdr:rowOff>
    </xdr:from>
    <xdr:to>
      <xdr:col>72</xdr:col>
      <xdr:colOff>38100</xdr:colOff>
      <xdr:row>106</xdr:row>
      <xdr:rowOff>123734</xdr:rowOff>
    </xdr:to>
    <xdr:sp macro="" textlink="">
      <xdr:nvSpPr>
        <xdr:cNvPr id="654" name="楕円 653">
          <a:extLst>
            <a:ext uri="{FF2B5EF4-FFF2-40B4-BE49-F238E27FC236}">
              <a16:creationId xmlns:a16="http://schemas.microsoft.com/office/drawing/2014/main" xmlns="" id="{1CBCAC60-9CB9-4279-84B1-A66D71E6A75D}"/>
            </a:ext>
          </a:extLst>
        </xdr:cNvPr>
        <xdr:cNvSpPr/>
      </xdr:nvSpPr>
      <xdr:spPr>
        <a:xfrm>
          <a:off x="13652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72934</xdr:rowOff>
    </xdr:from>
    <xdr:to>
      <xdr:col>76</xdr:col>
      <xdr:colOff>114300</xdr:colOff>
      <xdr:row>106</xdr:row>
      <xdr:rowOff>94162</xdr:rowOff>
    </xdr:to>
    <xdr:cxnSp macro="">
      <xdr:nvCxnSpPr>
        <xdr:cNvPr id="655" name="直線コネクタ 654">
          <a:extLst>
            <a:ext uri="{FF2B5EF4-FFF2-40B4-BE49-F238E27FC236}">
              <a16:creationId xmlns:a16="http://schemas.microsoft.com/office/drawing/2014/main" xmlns="" id="{70BA522C-9970-4135-A19A-688F0AA53349}"/>
            </a:ext>
          </a:extLst>
        </xdr:cNvPr>
        <xdr:cNvCxnSpPr/>
      </xdr:nvCxnSpPr>
      <xdr:spPr>
        <a:xfrm>
          <a:off x="13703300" y="1824663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656" name="n_1aveValue【庁舎】&#10;有形固定資産減価償却率">
          <a:extLst>
            <a:ext uri="{FF2B5EF4-FFF2-40B4-BE49-F238E27FC236}">
              <a16:creationId xmlns:a16="http://schemas.microsoft.com/office/drawing/2014/main" xmlns="" id="{168C6B11-D72D-4D01-875F-07D28ACD4019}"/>
            </a:ext>
          </a:extLst>
        </xdr:cNvPr>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657" name="n_2aveValue【庁舎】&#10;有形固定資産減価償却率">
          <a:extLst>
            <a:ext uri="{FF2B5EF4-FFF2-40B4-BE49-F238E27FC236}">
              <a16:creationId xmlns:a16="http://schemas.microsoft.com/office/drawing/2014/main" xmlns="" id="{54A28CA0-564F-4AE8-8424-3F9AE131A349}"/>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658" name="n_3aveValue【庁舎】&#10;有形固定資産減価償却率">
          <a:extLst>
            <a:ext uri="{FF2B5EF4-FFF2-40B4-BE49-F238E27FC236}">
              <a16:creationId xmlns:a16="http://schemas.microsoft.com/office/drawing/2014/main" xmlns="" id="{9665151F-E21C-4AB3-BE8B-F91F4AF06062}"/>
            </a:ext>
          </a:extLst>
        </xdr:cNvPr>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659" name="n_4aveValue【庁舎】&#10;有形固定資産減価償却率">
          <a:extLst>
            <a:ext uri="{FF2B5EF4-FFF2-40B4-BE49-F238E27FC236}">
              <a16:creationId xmlns:a16="http://schemas.microsoft.com/office/drawing/2014/main" xmlns="" id="{861C869D-9313-4D7D-B990-2ED413F15F9B}"/>
            </a:ext>
          </a:extLst>
        </xdr:cNvPr>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145885</xdr:rowOff>
    </xdr:from>
    <xdr:ext cx="405111" cy="259045"/>
    <xdr:sp macro="" textlink="">
      <xdr:nvSpPr>
        <xdr:cNvPr id="660" name="n_1mainValue【庁舎】&#10;有形固定資産減価償却率">
          <a:extLst>
            <a:ext uri="{FF2B5EF4-FFF2-40B4-BE49-F238E27FC236}">
              <a16:creationId xmlns:a16="http://schemas.microsoft.com/office/drawing/2014/main" xmlns="" id="{118FCA85-F9DB-4EE5-A1FE-3CEA4739C8CC}"/>
            </a:ext>
          </a:extLst>
        </xdr:cNvPr>
        <xdr:cNvSpPr txBox="1"/>
      </xdr:nvSpPr>
      <xdr:spPr>
        <a:xfrm>
          <a:off x="15266044" y="1831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136089</xdr:rowOff>
    </xdr:from>
    <xdr:ext cx="405111" cy="259045"/>
    <xdr:sp macro="" textlink="">
      <xdr:nvSpPr>
        <xdr:cNvPr id="661" name="n_2mainValue【庁舎】&#10;有形固定資産減価償却率">
          <a:extLst>
            <a:ext uri="{FF2B5EF4-FFF2-40B4-BE49-F238E27FC236}">
              <a16:creationId xmlns:a16="http://schemas.microsoft.com/office/drawing/2014/main" xmlns="" id="{E13E9819-6DA7-4A59-900D-ACF7C9C73702}"/>
            </a:ext>
          </a:extLst>
        </xdr:cNvPr>
        <xdr:cNvSpPr txBox="1"/>
      </xdr:nvSpPr>
      <xdr:spPr>
        <a:xfrm>
          <a:off x="143897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114861</xdr:rowOff>
    </xdr:from>
    <xdr:ext cx="405111" cy="259045"/>
    <xdr:sp macro="" textlink="">
      <xdr:nvSpPr>
        <xdr:cNvPr id="662" name="n_3mainValue【庁舎】&#10;有形固定資産減価償却率">
          <a:extLst>
            <a:ext uri="{FF2B5EF4-FFF2-40B4-BE49-F238E27FC236}">
              <a16:creationId xmlns:a16="http://schemas.microsoft.com/office/drawing/2014/main" xmlns="" id="{9B9101E0-E58B-4F87-8927-A1806B3A6B09}"/>
            </a:ext>
          </a:extLst>
        </xdr:cNvPr>
        <xdr:cNvSpPr txBox="1"/>
      </xdr:nvSpPr>
      <xdr:spPr>
        <a:xfrm>
          <a:off x="135007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a:extLst>
            <a:ext uri="{FF2B5EF4-FFF2-40B4-BE49-F238E27FC236}">
              <a16:creationId xmlns:a16="http://schemas.microsoft.com/office/drawing/2014/main" xmlns="" id="{F6A6A738-F9EC-4161-9310-67FB7F74A3D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a:extLst>
            <a:ext uri="{FF2B5EF4-FFF2-40B4-BE49-F238E27FC236}">
              <a16:creationId xmlns:a16="http://schemas.microsoft.com/office/drawing/2014/main" xmlns="" id="{4ED24705-AF54-4593-95DA-1A570EE3236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a:extLst>
            <a:ext uri="{FF2B5EF4-FFF2-40B4-BE49-F238E27FC236}">
              <a16:creationId xmlns:a16="http://schemas.microsoft.com/office/drawing/2014/main" xmlns="" id="{496034D8-6BFD-45DA-A1A2-3FC95E2D5ED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a:extLst>
            <a:ext uri="{FF2B5EF4-FFF2-40B4-BE49-F238E27FC236}">
              <a16:creationId xmlns:a16="http://schemas.microsoft.com/office/drawing/2014/main" xmlns="" id="{1FCF6A84-ED35-4FC7-993C-E47CA5D8E77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a:extLst>
            <a:ext uri="{FF2B5EF4-FFF2-40B4-BE49-F238E27FC236}">
              <a16:creationId xmlns:a16="http://schemas.microsoft.com/office/drawing/2014/main" xmlns="" id="{67D98A92-50FA-4EAF-9F36-86E5FAF5C0C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a:extLst>
            <a:ext uri="{FF2B5EF4-FFF2-40B4-BE49-F238E27FC236}">
              <a16:creationId xmlns:a16="http://schemas.microsoft.com/office/drawing/2014/main" xmlns="" id="{B9AE9E55-06EB-4B07-AE4C-49CF8E156D6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a:extLst>
            <a:ext uri="{FF2B5EF4-FFF2-40B4-BE49-F238E27FC236}">
              <a16:creationId xmlns:a16="http://schemas.microsoft.com/office/drawing/2014/main" xmlns="" id="{F3DA0F99-8B5D-48DA-A1D0-BA7070B0879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a:extLst>
            <a:ext uri="{FF2B5EF4-FFF2-40B4-BE49-F238E27FC236}">
              <a16:creationId xmlns:a16="http://schemas.microsoft.com/office/drawing/2014/main" xmlns="" id="{D782F002-6B2F-4B9B-B282-3D9A977CADF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a:extLst>
            <a:ext uri="{FF2B5EF4-FFF2-40B4-BE49-F238E27FC236}">
              <a16:creationId xmlns:a16="http://schemas.microsoft.com/office/drawing/2014/main" xmlns="" id="{08480DB3-5D33-4215-B473-E20461CCC5D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a:extLst>
            <a:ext uri="{FF2B5EF4-FFF2-40B4-BE49-F238E27FC236}">
              <a16:creationId xmlns:a16="http://schemas.microsoft.com/office/drawing/2014/main" xmlns="" id="{C49A0BF7-DBB2-4E46-A323-0486138E2F9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3" name="直線コネクタ 672">
          <a:extLst>
            <a:ext uri="{FF2B5EF4-FFF2-40B4-BE49-F238E27FC236}">
              <a16:creationId xmlns:a16="http://schemas.microsoft.com/office/drawing/2014/main" xmlns="" id="{6C2A3829-6E00-4B07-A0E0-FEACE71BAD6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4" name="テキスト ボックス 673">
          <a:extLst>
            <a:ext uri="{FF2B5EF4-FFF2-40B4-BE49-F238E27FC236}">
              <a16:creationId xmlns:a16="http://schemas.microsoft.com/office/drawing/2014/main" xmlns="" id="{C0A21DA7-7634-4E3E-B468-415C48E3545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5" name="直線コネクタ 674">
          <a:extLst>
            <a:ext uri="{FF2B5EF4-FFF2-40B4-BE49-F238E27FC236}">
              <a16:creationId xmlns:a16="http://schemas.microsoft.com/office/drawing/2014/main" xmlns="" id="{C600DFDA-E40C-43F2-9538-3F90CC537A9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6" name="テキスト ボックス 675">
          <a:extLst>
            <a:ext uri="{FF2B5EF4-FFF2-40B4-BE49-F238E27FC236}">
              <a16:creationId xmlns:a16="http://schemas.microsoft.com/office/drawing/2014/main" xmlns="" id="{A93032E5-4C3C-47EE-8F38-6B0EB7F00BC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7" name="直線コネクタ 676">
          <a:extLst>
            <a:ext uri="{FF2B5EF4-FFF2-40B4-BE49-F238E27FC236}">
              <a16:creationId xmlns:a16="http://schemas.microsoft.com/office/drawing/2014/main" xmlns="" id="{521DB74E-AA74-42DD-A1E7-25FE1E9D2B3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8" name="テキスト ボックス 677">
          <a:extLst>
            <a:ext uri="{FF2B5EF4-FFF2-40B4-BE49-F238E27FC236}">
              <a16:creationId xmlns:a16="http://schemas.microsoft.com/office/drawing/2014/main" xmlns="" id="{2CEB20AA-C9B0-4F39-90C0-0A9EC84D244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9" name="直線コネクタ 678">
          <a:extLst>
            <a:ext uri="{FF2B5EF4-FFF2-40B4-BE49-F238E27FC236}">
              <a16:creationId xmlns:a16="http://schemas.microsoft.com/office/drawing/2014/main" xmlns="" id="{1B8B9FC4-2EBE-46CB-811F-AB512363639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0" name="テキスト ボックス 679">
          <a:extLst>
            <a:ext uri="{FF2B5EF4-FFF2-40B4-BE49-F238E27FC236}">
              <a16:creationId xmlns:a16="http://schemas.microsoft.com/office/drawing/2014/main" xmlns="" id="{D97D33FA-8DB3-410F-90D8-27E49DAE57E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1" name="直線コネクタ 680">
          <a:extLst>
            <a:ext uri="{FF2B5EF4-FFF2-40B4-BE49-F238E27FC236}">
              <a16:creationId xmlns:a16="http://schemas.microsoft.com/office/drawing/2014/main" xmlns="" id="{511CDD12-9E14-4595-B27F-ABA5B89F2F0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2" name="テキスト ボックス 681">
          <a:extLst>
            <a:ext uri="{FF2B5EF4-FFF2-40B4-BE49-F238E27FC236}">
              <a16:creationId xmlns:a16="http://schemas.microsoft.com/office/drawing/2014/main" xmlns="" id="{8F30597D-F775-427E-B123-94858CAAD46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a:extLst>
            <a:ext uri="{FF2B5EF4-FFF2-40B4-BE49-F238E27FC236}">
              <a16:creationId xmlns:a16="http://schemas.microsoft.com/office/drawing/2014/main" xmlns="" id="{5C6260A6-714A-47E3-8473-742063B1E5B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a:extLst>
            <a:ext uri="{FF2B5EF4-FFF2-40B4-BE49-F238E27FC236}">
              <a16:creationId xmlns:a16="http://schemas.microsoft.com/office/drawing/2014/main" xmlns="" id="{2AD29813-F883-43AF-9E83-67E826BFC30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庁舎】&#10;一人当たり面積グラフ枠">
          <a:extLst>
            <a:ext uri="{FF2B5EF4-FFF2-40B4-BE49-F238E27FC236}">
              <a16:creationId xmlns:a16="http://schemas.microsoft.com/office/drawing/2014/main" xmlns="" id="{FF894CD9-B1CB-4F08-A1BD-037B863F604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686" name="直線コネクタ 685">
          <a:extLst>
            <a:ext uri="{FF2B5EF4-FFF2-40B4-BE49-F238E27FC236}">
              <a16:creationId xmlns:a16="http://schemas.microsoft.com/office/drawing/2014/main" xmlns="" id="{FCB99BBB-6C04-4950-9EE0-E3DDD60D7518}"/>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687" name="【庁舎】&#10;一人当たり面積最小値テキスト">
          <a:extLst>
            <a:ext uri="{FF2B5EF4-FFF2-40B4-BE49-F238E27FC236}">
              <a16:creationId xmlns:a16="http://schemas.microsoft.com/office/drawing/2014/main" xmlns="" id="{B3821998-FF8F-41AC-B235-2535FA6AADBB}"/>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688" name="直線コネクタ 687">
          <a:extLst>
            <a:ext uri="{FF2B5EF4-FFF2-40B4-BE49-F238E27FC236}">
              <a16:creationId xmlns:a16="http://schemas.microsoft.com/office/drawing/2014/main" xmlns="" id="{4741CF5B-9E66-4B70-B06E-34D632D68BD0}"/>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689" name="【庁舎】&#10;一人当たり面積最大値テキスト">
          <a:extLst>
            <a:ext uri="{FF2B5EF4-FFF2-40B4-BE49-F238E27FC236}">
              <a16:creationId xmlns:a16="http://schemas.microsoft.com/office/drawing/2014/main" xmlns="" id="{991354C7-C59E-4437-A03C-0CF521CFA838}"/>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690" name="直線コネクタ 689">
          <a:extLst>
            <a:ext uri="{FF2B5EF4-FFF2-40B4-BE49-F238E27FC236}">
              <a16:creationId xmlns:a16="http://schemas.microsoft.com/office/drawing/2014/main" xmlns="" id="{FD1D120A-B95F-4D71-99B5-E4F1388205E8}"/>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691" name="【庁舎】&#10;一人当たり面積平均値テキスト">
          <a:extLst>
            <a:ext uri="{FF2B5EF4-FFF2-40B4-BE49-F238E27FC236}">
              <a16:creationId xmlns:a16="http://schemas.microsoft.com/office/drawing/2014/main" xmlns="" id="{D115540C-80AF-4B2A-BEA8-B071520F847C}"/>
            </a:ext>
          </a:extLst>
        </xdr:cNvPr>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692" name="フローチャート: 判断 691">
          <a:extLst>
            <a:ext uri="{FF2B5EF4-FFF2-40B4-BE49-F238E27FC236}">
              <a16:creationId xmlns:a16="http://schemas.microsoft.com/office/drawing/2014/main" xmlns="" id="{7766058F-D78F-4608-BF9A-EA1E83CD9A25}"/>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693" name="フローチャート: 判断 692">
          <a:extLst>
            <a:ext uri="{FF2B5EF4-FFF2-40B4-BE49-F238E27FC236}">
              <a16:creationId xmlns:a16="http://schemas.microsoft.com/office/drawing/2014/main" xmlns="" id="{FCC95D72-D0A7-48CA-9978-3CAAD45B1E5D}"/>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694" name="フローチャート: 判断 693">
          <a:extLst>
            <a:ext uri="{FF2B5EF4-FFF2-40B4-BE49-F238E27FC236}">
              <a16:creationId xmlns:a16="http://schemas.microsoft.com/office/drawing/2014/main" xmlns="" id="{BA08F907-D05E-4E7F-A629-A5FC2F5A52B2}"/>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695" name="フローチャート: 判断 694">
          <a:extLst>
            <a:ext uri="{FF2B5EF4-FFF2-40B4-BE49-F238E27FC236}">
              <a16:creationId xmlns:a16="http://schemas.microsoft.com/office/drawing/2014/main" xmlns="" id="{B396851C-9B97-4BEE-9510-8CC704593F3B}"/>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696" name="フローチャート: 判断 695">
          <a:extLst>
            <a:ext uri="{FF2B5EF4-FFF2-40B4-BE49-F238E27FC236}">
              <a16:creationId xmlns:a16="http://schemas.microsoft.com/office/drawing/2014/main" xmlns="" id="{E1272E0F-79C2-4EB7-A1FA-CBFFF30B0231}"/>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xmlns="" id="{2F3D2B61-2EC1-4E61-B8D0-EAB69044D06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xmlns="" id="{54D6AD52-9706-4F25-8794-95960DA260E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xmlns="" id="{12F78973-2084-40A2-9CDD-2946FBB724B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xmlns="" id="{D610A630-CEDD-47C3-9737-47EABBE6432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xmlns="" id="{357034C8-0D19-4539-96E7-D2E5A1D59EC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33020</xdr:rowOff>
    </xdr:from>
    <xdr:to>
      <xdr:col>116</xdr:col>
      <xdr:colOff>114300</xdr:colOff>
      <xdr:row>105</xdr:row>
      <xdr:rowOff>134620</xdr:rowOff>
    </xdr:to>
    <xdr:sp macro="" textlink="">
      <xdr:nvSpPr>
        <xdr:cNvPr id="702" name="楕円 701">
          <a:extLst>
            <a:ext uri="{FF2B5EF4-FFF2-40B4-BE49-F238E27FC236}">
              <a16:creationId xmlns:a16="http://schemas.microsoft.com/office/drawing/2014/main" xmlns="" id="{4C4DFE21-0B8E-4C2D-A40B-969CE97544BB}"/>
            </a:ext>
          </a:extLst>
        </xdr:cNvPr>
        <xdr:cNvSpPr/>
      </xdr:nvSpPr>
      <xdr:spPr>
        <a:xfrm>
          <a:off x="221107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55897</xdr:rowOff>
    </xdr:from>
    <xdr:ext cx="469744" cy="259045"/>
    <xdr:sp macro="" textlink="">
      <xdr:nvSpPr>
        <xdr:cNvPr id="703" name="【庁舎】&#10;一人当たり面積該当値テキスト">
          <a:extLst>
            <a:ext uri="{FF2B5EF4-FFF2-40B4-BE49-F238E27FC236}">
              <a16:creationId xmlns:a16="http://schemas.microsoft.com/office/drawing/2014/main" xmlns="" id="{DEAC6392-E93F-450A-9F4E-6E76C5FF1B75}"/>
            </a:ext>
          </a:extLst>
        </xdr:cNvPr>
        <xdr:cNvSpPr txBox="1"/>
      </xdr:nvSpPr>
      <xdr:spPr>
        <a:xfrm>
          <a:off x="22199600"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42545</xdr:rowOff>
    </xdr:from>
    <xdr:to>
      <xdr:col>112</xdr:col>
      <xdr:colOff>38100</xdr:colOff>
      <xdr:row>105</xdr:row>
      <xdr:rowOff>144145</xdr:rowOff>
    </xdr:to>
    <xdr:sp macro="" textlink="">
      <xdr:nvSpPr>
        <xdr:cNvPr id="704" name="楕円 703">
          <a:extLst>
            <a:ext uri="{FF2B5EF4-FFF2-40B4-BE49-F238E27FC236}">
              <a16:creationId xmlns:a16="http://schemas.microsoft.com/office/drawing/2014/main" xmlns="" id="{25385C80-93BA-461F-901C-140CF2002633}"/>
            </a:ext>
          </a:extLst>
        </xdr:cNvPr>
        <xdr:cNvSpPr/>
      </xdr:nvSpPr>
      <xdr:spPr>
        <a:xfrm>
          <a:off x="21272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83820</xdr:rowOff>
    </xdr:from>
    <xdr:to>
      <xdr:col>116</xdr:col>
      <xdr:colOff>63500</xdr:colOff>
      <xdr:row>105</xdr:row>
      <xdr:rowOff>93345</xdr:rowOff>
    </xdr:to>
    <xdr:cxnSp macro="">
      <xdr:nvCxnSpPr>
        <xdr:cNvPr id="705" name="直線コネクタ 704">
          <a:extLst>
            <a:ext uri="{FF2B5EF4-FFF2-40B4-BE49-F238E27FC236}">
              <a16:creationId xmlns:a16="http://schemas.microsoft.com/office/drawing/2014/main" xmlns="" id="{19BA9ED2-B638-47D5-80D7-E65AB696AAD9}"/>
            </a:ext>
          </a:extLst>
        </xdr:cNvPr>
        <xdr:cNvCxnSpPr/>
      </xdr:nvCxnSpPr>
      <xdr:spPr>
        <a:xfrm flipV="1">
          <a:off x="21323300" y="1808607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48261</xdr:rowOff>
    </xdr:from>
    <xdr:to>
      <xdr:col>107</xdr:col>
      <xdr:colOff>101600</xdr:colOff>
      <xdr:row>105</xdr:row>
      <xdr:rowOff>149861</xdr:rowOff>
    </xdr:to>
    <xdr:sp macro="" textlink="">
      <xdr:nvSpPr>
        <xdr:cNvPr id="706" name="楕円 705">
          <a:extLst>
            <a:ext uri="{FF2B5EF4-FFF2-40B4-BE49-F238E27FC236}">
              <a16:creationId xmlns:a16="http://schemas.microsoft.com/office/drawing/2014/main" xmlns="" id="{CBD70B7A-5683-481B-B376-860564772D3B}"/>
            </a:ext>
          </a:extLst>
        </xdr:cNvPr>
        <xdr:cNvSpPr/>
      </xdr:nvSpPr>
      <xdr:spPr>
        <a:xfrm>
          <a:off x="20383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93345</xdr:rowOff>
    </xdr:from>
    <xdr:to>
      <xdr:col>111</xdr:col>
      <xdr:colOff>177800</xdr:colOff>
      <xdr:row>105</xdr:row>
      <xdr:rowOff>99061</xdr:rowOff>
    </xdr:to>
    <xdr:cxnSp macro="">
      <xdr:nvCxnSpPr>
        <xdr:cNvPr id="707" name="直線コネクタ 706">
          <a:extLst>
            <a:ext uri="{FF2B5EF4-FFF2-40B4-BE49-F238E27FC236}">
              <a16:creationId xmlns:a16="http://schemas.microsoft.com/office/drawing/2014/main" xmlns="" id="{A6DDB7BE-C664-42EA-BC71-B1E88C267D7B}"/>
            </a:ext>
          </a:extLst>
        </xdr:cNvPr>
        <xdr:cNvCxnSpPr/>
      </xdr:nvCxnSpPr>
      <xdr:spPr>
        <a:xfrm flipV="1">
          <a:off x="20434300" y="180955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53975</xdr:rowOff>
    </xdr:from>
    <xdr:to>
      <xdr:col>102</xdr:col>
      <xdr:colOff>165100</xdr:colOff>
      <xdr:row>105</xdr:row>
      <xdr:rowOff>155575</xdr:rowOff>
    </xdr:to>
    <xdr:sp macro="" textlink="">
      <xdr:nvSpPr>
        <xdr:cNvPr id="708" name="楕円 707">
          <a:extLst>
            <a:ext uri="{FF2B5EF4-FFF2-40B4-BE49-F238E27FC236}">
              <a16:creationId xmlns:a16="http://schemas.microsoft.com/office/drawing/2014/main" xmlns="" id="{C80AA68F-7F49-49AE-8405-835838BEE4A1}"/>
            </a:ext>
          </a:extLst>
        </xdr:cNvPr>
        <xdr:cNvSpPr/>
      </xdr:nvSpPr>
      <xdr:spPr>
        <a:xfrm>
          <a:off x="19494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99061</xdr:rowOff>
    </xdr:from>
    <xdr:to>
      <xdr:col>107</xdr:col>
      <xdr:colOff>50800</xdr:colOff>
      <xdr:row>105</xdr:row>
      <xdr:rowOff>104775</xdr:rowOff>
    </xdr:to>
    <xdr:cxnSp macro="">
      <xdr:nvCxnSpPr>
        <xdr:cNvPr id="709" name="直線コネクタ 708">
          <a:extLst>
            <a:ext uri="{FF2B5EF4-FFF2-40B4-BE49-F238E27FC236}">
              <a16:creationId xmlns:a16="http://schemas.microsoft.com/office/drawing/2014/main" xmlns="" id="{69B2E011-F8AF-4377-AC95-73C9DB267AB5}"/>
            </a:ext>
          </a:extLst>
        </xdr:cNvPr>
        <xdr:cNvCxnSpPr/>
      </xdr:nvCxnSpPr>
      <xdr:spPr>
        <a:xfrm flipV="1">
          <a:off x="19545300" y="181013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710" name="n_1aveValue【庁舎】&#10;一人当たり面積">
          <a:extLst>
            <a:ext uri="{FF2B5EF4-FFF2-40B4-BE49-F238E27FC236}">
              <a16:creationId xmlns:a16="http://schemas.microsoft.com/office/drawing/2014/main" xmlns="" id="{6AA4BD18-7E54-4C95-AF94-C2DCCE9CED6C}"/>
            </a:ext>
          </a:extLst>
        </xdr:cNvPr>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711" name="n_2aveValue【庁舎】&#10;一人当たり面積">
          <a:extLst>
            <a:ext uri="{FF2B5EF4-FFF2-40B4-BE49-F238E27FC236}">
              <a16:creationId xmlns:a16="http://schemas.microsoft.com/office/drawing/2014/main" xmlns="" id="{E2EB8C69-2D24-40BC-9F31-7DFF1E1D4959}"/>
            </a:ext>
          </a:extLst>
        </xdr:cNvPr>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712" name="n_3aveValue【庁舎】&#10;一人当たり面積">
          <a:extLst>
            <a:ext uri="{FF2B5EF4-FFF2-40B4-BE49-F238E27FC236}">
              <a16:creationId xmlns:a16="http://schemas.microsoft.com/office/drawing/2014/main" xmlns="" id="{3392F91F-F5A1-41E0-BA29-F51C5ECAB066}"/>
            </a:ext>
          </a:extLst>
        </xdr:cNvPr>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713" name="n_4aveValue【庁舎】&#10;一人当たり面積">
          <a:extLst>
            <a:ext uri="{FF2B5EF4-FFF2-40B4-BE49-F238E27FC236}">
              <a16:creationId xmlns:a16="http://schemas.microsoft.com/office/drawing/2014/main" xmlns="" id="{B4FBC7BC-6439-489C-ADE0-92ECBB62B747}"/>
            </a:ext>
          </a:extLst>
        </xdr:cNvPr>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160672</xdr:rowOff>
    </xdr:from>
    <xdr:ext cx="469744" cy="259045"/>
    <xdr:sp macro="" textlink="">
      <xdr:nvSpPr>
        <xdr:cNvPr id="714" name="n_1mainValue【庁舎】&#10;一人当たり面積">
          <a:extLst>
            <a:ext uri="{FF2B5EF4-FFF2-40B4-BE49-F238E27FC236}">
              <a16:creationId xmlns:a16="http://schemas.microsoft.com/office/drawing/2014/main" xmlns="" id="{5F624E28-D24D-4778-9861-2C0A6F499B79}"/>
            </a:ext>
          </a:extLst>
        </xdr:cNvPr>
        <xdr:cNvSpPr txBox="1"/>
      </xdr:nvSpPr>
      <xdr:spPr>
        <a:xfrm>
          <a:off x="210757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166388</xdr:rowOff>
    </xdr:from>
    <xdr:ext cx="469744" cy="259045"/>
    <xdr:sp macro="" textlink="">
      <xdr:nvSpPr>
        <xdr:cNvPr id="715" name="n_2mainValue【庁舎】&#10;一人当たり面積">
          <a:extLst>
            <a:ext uri="{FF2B5EF4-FFF2-40B4-BE49-F238E27FC236}">
              <a16:creationId xmlns:a16="http://schemas.microsoft.com/office/drawing/2014/main" xmlns="" id="{1205D5BB-B04F-49E8-A959-4A36E5E50776}"/>
            </a:ext>
          </a:extLst>
        </xdr:cNvPr>
        <xdr:cNvSpPr txBox="1"/>
      </xdr:nvSpPr>
      <xdr:spPr>
        <a:xfrm>
          <a:off x="20199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652</xdr:rowOff>
    </xdr:from>
    <xdr:ext cx="469744" cy="259045"/>
    <xdr:sp macro="" textlink="">
      <xdr:nvSpPr>
        <xdr:cNvPr id="716" name="n_3mainValue【庁舎】&#10;一人当たり面積">
          <a:extLst>
            <a:ext uri="{FF2B5EF4-FFF2-40B4-BE49-F238E27FC236}">
              <a16:creationId xmlns:a16="http://schemas.microsoft.com/office/drawing/2014/main" xmlns="" id="{12F40597-D4EC-4F3C-A778-CE6C7E16B513}"/>
            </a:ext>
          </a:extLst>
        </xdr:cNvPr>
        <xdr:cNvSpPr txBox="1"/>
      </xdr:nvSpPr>
      <xdr:spPr>
        <a:xfrm>
          <a:off x="19310427" y="1783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a:extLst>
            <a:ext uri="{FF2B5EF4-FFF2-40B4-BE49-F238E27FC236}">
              <a16:creationId xmlns:a16="http://schemas.microsoft.com/office/drawing/2014/main" xmlns="" id="{24716B21-5CFF-45E3-A673-0A073D0301E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a:extLst>
            <a:ext uri="{FF2B5EF4-FFF2-40B4-BE49-F238E27FC236}">
              <a16:creationId xmlns:a16="http://schemas.microsoft.com/office/drawing/2014/main" xmlns="" id="{FF3A340B-AC4D-42B9-8DBD-BF0B6E6F95B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a:extLst>
            <a:ext uri="{FF2B5EF4-FFF2-40B4-BE49-F238E27FC236}">
              <a16:creationId xmlns:a16="http://schemas.microsoft.com/office/drawing/2014/main" xmlns="" id="{C2E6B272-3889-4CBF-8FFD-DAA003CF15D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記載の公共施設等については、平成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年度に「湯河原町公共施設等総合管理計画」を策定したが、</a:t>
          </a:r>
        </a:p>
        <a:p>
          <a:r>
            <a:rPr kumimoji="1" lang="ja-JP" altLang="en-US" sz="1300">
              <a:latin typeface="ＭＳ Ｐゴシック" panose="020B0600070205080204" pitchFamily="50" charset="-128"/>
              <a:ea typeface="ＭＳ Ｐゴシック" panose="020B0600070205080204" pitchFamily="50" charset="-128"/>
            </a:rPr>
            <a:t>時代とともに変化する町民ニーズ、財政状況等を反映させるため、中長期的な視点が必要と考えており、令和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年度中には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「湯河原町公共施設等総合管理計画」が改訂される予定である。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24,803
24,456
40.97
10,307,733
9,888,407
379,082
5,506,229
10,033,001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類似団体平均を上回っており、昨年と同じく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財政力指数は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横ばい状態で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、人口減少や高齢化が加速的に進んでいることにより、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今後も行財政の効率化を図りつつ、主要事業である観光方面などで収入を増やしていけるよう、努力したい。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38805</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38805</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99782</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類似団体平均を上回っており、昨年度と比較し、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年度より減少はしたものの依然として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％代が続いてるため、引き続き行政改革が必要であり、指定管理者制度など民間の力を活用し、経常経費の削減に努めていく必要がある。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xmlns=""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xmlns=""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xmlns=""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65</xdr:row>
      <xdr:rowOff>30797</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114800" y="11060430"/>
          <a:ext cx="8382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a:extLst>
            <a:ext uri="{FF2B5EF4-FFF2-40B4-BE49-F238E27FC236}">
              <a16:creationId xmlns:a16="http://schemas.microsoft.com/office/drawing/2014/main" xmlns="" id="{00000000-0008-0000-0300-000081000000}"/>
            </a:ext>
          </a:extLst>
        </xdr:cNvPr>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xmlns=""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30797</xdr:rowOff>
    </xdr:from>
    <xdr:to>
      <xdr:col>19</xdr:col>
      <xdr:colOff>133350</xdr:colOff>
      <xdr:row>65</xdr:row>
      <xdr:rowOff>103188</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3225800" y="11175047"/>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103188</xdr:rowOff>
    </xdr:from>
    <xdr:to>
      <xdr:col>15</xdr:col>
      <xdr:colOff>82550</xdr:colOff>
      <xdr:row>65</xdr:row>
      <xdr:rowOff>115253</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2336800" y="1124743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168593</xdr:rowOff>
    </xdr:from>
    <xdr:to>
      <xdr:col>11</xdr:col>
      <xdr:colOff>31750</xdr:colOff>
      <xdr:row>65</xdr:row>
      <xdr:rowOff>115253</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1447800" y="10969943"/>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47" name="楕円 146">
          <a:extLst>
            <a:ext uri="{FF2B5EF4-FFF2-40B4-BE49-F238E27FC236}">
              <a16:creationId xmlns:a16="http://schemas.microsoft.com/office/drawing/2014/main" xmlns="" id="{00000000-0008-0000-0300-000093000000}"/>
            </a:ext>
          </a:extLst>
        </xdr:cNvPr>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48" name="財政構造の弾力性該当値テキスト">
          <a:extLst>
            <a:ext uri="{FF2B5EF4-FFF2-40B4-BE49-F238E27FC236}">
              <a16:creationId xmlns:a16="http://schemas.microsoft.com/office/drawing/2014/main" xmlns="" id="{00000000-0008-0000-0300-000094000000}"/>
            </a:ext>
          </a:extLst>
        </xdr:cNvPr>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151447</xdr:rowOff>
    </xdr:from>
    <xdr:to>
      <xdr:col>19</xdr:col>
      <xdr:colOff>184150</xdr:colOff>
      <xdr:row>65</xdr:row>
      <xdr:rowOff>81597</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064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66374</xdr:rowOff>
    </xdr:from>
    <xdr:ext cx="7366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733800" y="11210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52388</xdr:rowOff>
    </xdr:from>
    <xdr:to>
      <xdr:col>15</xdr:col>
      <xdr:colOff>133350</xdr:colOff>
      <xdr:row>65</xdr:row>
      <xdr:rowOff>153988</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31750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138765</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844800" y="1128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64453</xdr:rowOff>
    </xdr:from>
    <xdr:to>
      <xdr:col>11</xdr:col>
      <xdr:colOff>82550</xdr:colOff>
      <xdr:row>65</xdr:row>
      <xdr:rowOff>166053</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2286000" y="112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150830</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955800" y="1129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117793</xdr:rowOff>
    </xdr:from>
    <xdr:to>
      <xdr:col>7</xdr:col>
      <xdr:colOff>31750</xdr:colOff>
      <xdr:row>64</xdr:row>
      <xdr:rowOff>47943</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1397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32720</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066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[150,453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類似団体平均を上回っており、年々増加している。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物件費の抑制に努める必要があり、引き続き人件費の見直しにも努力したい。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13974</xdr:rowOff>
    </xdr:from>
    <xdr:to>
      <xdr:col>23</xdr:col>
      <xdr:colOff>133350</xdr:colOff>
      <xdr:row>85</xdr:row>
      <xdr:rowOff>35393</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114800" y="14587224"/>
          <a:ext cx="838200" cy="2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134204</xdr:rowOff>
    </xdr:from>
    <xdr:to>
      <xdr:col>19</xdr:col>
      <xdr:colOff>133350</xdr:colOff>
      <xdr:row>85</xdr:row>
      <xdr:rowOff>13974</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3225800" y="14536004"/>
          <a:ext cx="889000" cy="5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6396</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406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107034</xdr:rowOff>
    </xdr:from>
    <xdr:to>
      <xdr:col>15</xdr:col>
      <xdr:colOff>82550</xdr:colOff>
      <xdr:row>84</xdr:row>
      <xdr:rowOff>134204</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2336800" y="14508834"/>
          <a:ext cx="889000" cy="2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88438</xdr:rowOff>
    </xdr:from>
    <xdr:to>
      <xdr:col>11</xdr:col>
      <xdr:colOff>31750</xdr:colOff>
      <xdr:row>84</xdr:row>
      <xdr:rowOff>107034</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1447800" y="14490238"/>
          <a:ext cx="889000" cy="1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142955</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40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102399</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156043</xdr:rowOff>
    </xdr:from>
    <xdr:to>
      <xdr:col>23</xdr:col>
      <xdr:colOff>184150</xdr:colOff>
      <xdr:row>85</xdr:row>
      <xdr:rowOff>86193</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902200" y="1455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128120</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452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134624</xdr:rowOff>
    </xdr:from>
    <xdr:to>
      <xdr:col>19</xdr:col>
      <xdr:colOff>184150</xdr:colOff>
      <xdr:row>85</xdr:row>
      <xdr:rowOff>64774</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064000" y="1453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49551</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4622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83404</xdr:rowOff>
    </xdr:from>
    <xdr:to>
      <xdr:col>15</xdr:col>
      <xdr:colOff>133350</xdr:colOff>
      <xdr:row>85</xdr:row>
      <xdr:rowOff>13554</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3175000" y="1448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169781</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457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56234</xdr:rowOff>
    </xdr:from>
    <xdr:to>
      <xdr:col>11</xdr:col>
      <xdr:colOff>82550</xdr:colOff>
      <xdr:row>84</xdr:row>
      <xdr:rowOff>157834</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2286000" y="1445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142611</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454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37638</xdr:rowOff>
    </xdr:from>
    <xdr:to>
      <xdr:col>7</xdr:col>
      <xdr:colOff>31750</xdr:colOff>
      <xdr:row>84</xdr:row>
      <xdr:rowOff>139238</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1397000" y="1443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124015</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452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類似団体平均を上回っている要因は、隣接市町から業務を受託している消防部 門、町立保育園を運営している福祉部門、観光地として観光行事を行う商工部門 など、固有の特殊事情によると考える。今後も人事院勧告等を踏まえ給与の適正化に努める。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87</xdr:row>
      <xdr:rowOff>85271</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179800" y="14811829"/>
          <a:ext cx="8382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101600</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5290800" y="148118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101600</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4401800" y="147773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87</xdr:row>
      <xdr:rowOff>136979</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3512800" y="14777357"/>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はいるが、隣接市町から業務を受託している消防部門、町立保育園を５園運営している福祉部門、観光地として観光行事を行う商工部門など、固有の特殊事情によると考えるが、今後も職員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24765</xdr:rowOff>
    </xdr:from>
    <xdr:to>
      <xdr:col>81</xdr:col>
      <xdr:colOff>44450</xdr:colOff>
      <xdr:row>65</xdr:row>
      <xdr:rowOff>67854</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flipV="1">
          <a:off x="16179800" y="11169015"/>
          <a:ext cx="8382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55790</xdr:rowOff>
    </xdr:from>
    <xdr:to>
      <xdr:col>77</xdr:col>
      <xdr:colOff>44450</xdr:colOff>
      <xdr:row>65</xdr:row>
      <xdr:rowOff>67854</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1200040"/>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55790</xdr:rowOff>
    </xdr:from>
    <xdr:to>
      <xdr:col>72</xdr:col>
      <xdr:colOff>203200</xdr:colOff>
      <xdr:row>65</xdr:row>
      <xdr:rowOff>59237</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4401800" y="1120004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153126</xdr:rowOff>
    </xdr:from>
    <xdr:to>
      <xdr:col>68</xdr:col>
      <xdr:colOff>152400</xdr:colOff>
      <xdr:row>65</xdr:row>
      <xdr:rowOff>59237</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3512800" y="11125926"/>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145415</xdr:rowOff>
    </xdr:from>
    <xdr:to>
      <xdr:col>81</xdr:col>
      <xdr:colOff>95250</xdr:colOff>
      <xdr:row>65</xdr:row>
      <xdr:rowOff>75565</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117492</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109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17054</xdr:rowOff>
    </xdr:from>
    <xdr:to>
      <xdr:col>77</xdr:col>
      <xdr:colOff>95250</xdr:colOff>
      <xdr:row>65</xdr:row>
      <xdr:rowOff>118654</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11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103431</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124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4990</xdr:rowOff>
    </xdr:from>
    <xdr:to>
      <xdr:col>73</xdr:col>
      <xdr:colOff>44450</xdr:colOff>
      <xdr:row>65</xdr:row>
      <xdr:rowOff>106590</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114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91367</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123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8437</xdr:rowOff>
    </xdr:from>
    <xdr:to>
      <xdr:col>68</xdr:col>
      <xdr:colOff>203200</xdr:colOff>
      <xdr:row>65</xdr:row>
      <xdr:rowOff>110037</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115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94814</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123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102326</xdr:rowOff>
    </xdr:from>
    <xdr:to>
      <xdr:col>64</xdr:col>
      <xdr:colOff>152400</xdr:colOff>
      <xdr:row>65</xdr:row>
      <xdr:rowOff>32476</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17253</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116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町債に係る元利償還金が増となったこと、湯河原町真鶴町衛生組合の地方債の償還に要する経費等が増となったことにより、前年度よりも増となった。</a:t>
          </a:r>
        </a:p>
        <a:p>
          <a:r>
            <a:rPr kumimoji="1" lang="ja-JP" altLang="en-US" sz="1300">
              <a:latin typeface="ＭＳ Ｐゴシック" panose="020B0600070205080204" pitchFamily="50" charset="-128"/>
              <a:ea typeface="ＭＳ Ｐゴシック" panose="020B0600070205080204" pitchFamily="50" charset="-128"/>
            </a:rPr>
            <a:t>　分母の要因としては、標準財政規模の減少などにより、前年度よりも減となった。</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97367</xdr:rowOff>
    </xdr:from>
    <xdr:to>
      <xdr:col>81</xdr:col>
      <xdr:colOff>44450</xdr:colOff>
      <xdr:row>39</xdr:row>
      <xdr:rowOff>169756</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179800" y="678391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24977</xdr:rowOff>
    </xdr:from>
    <xdr:to>
      <xdr:col>77</xdr:col>
      <xdr:colOff>44450</xdr:colOff>
      <xdr:row>39</xdr:row>
      <xdr:rowOff>97367</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5290800" y="67115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124037</xdr:rowOff>
    </xdr:from>
    <xdr:to>
      <xdr:col>72</xdr:col>
      <xdr:colOff>203200</xdr:colOff>
      <xdr:row>39</xdr:row>
      <xdr:rowOff>24977</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4401800" y="66391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124037</xdr:rowOff>
    </xdr:from>
    <xdr:to>
      <xdr:col>68</xdr:col>
      <xdr:colOff>152400</xdr:colOff>
      <xdr:row>39</xdr:row>
      <xdr:rowOff>24977</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66391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135483</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46567</xdr:rowOff>
    </xdr:from>
    <xdr:to>
      <xdr:col>77</xdr:col>
      <xdr:colOff>95250</xdr:colOff>
      <xdr:row>39</xdr:row>
      <xdr:rowOff>148167</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158344</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145627</xdr:rowOff>
    </xdr:from>
    <xdr:to>
      <xdr:col>73</xdr:col>
      <xdr:colOff>44450</xdr:colOff>
      <xdr:row>39</xdr:row>
      <xdr:rowOff>75777</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85954</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73237</xdr:rowOff>
    </xdr:from>
    <xdr:to>
      <xdr:col>68</xdr:col>
      <xdr:colOff>203200</xdr:colOff>
      <xdr:row>39</xdr:row>
      <xdr:rowOff>3387</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13564</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の要因としては八雲・まさご保育園統合事業に伴う地方債の借入の増に伴う地方債現在高の増や財政調整基金の取崩し等や、都市計画税などの充当可能特定財源の減に伴う充当可能財源の減などにより、前年度よりも増となった。</a:t>
          </a:r>
        </a:p>
        <a:p>
          <a:r>
            <a:rPr kumimoji="1" lang="ja-JP" altLang="en-US" sz="1300">
              <a:latin typeface="ＭＳ Ｐゴシック" panose="020B0600070205080204" pitchFamily="50" charset="-128"/>
              <a:ea typeface="ＭＳ Ｐゴシック" panose="020B0600070205080204" pitchFamily="50" charset="-128"/>
            </a:rPr>
            <a:t>　分母の要因としては、標準財政規模の減少などにより、前年度よりも減となった。</a:t>
          </a:r>
        </a:p>
        <a:p>
          <a:r>
            <a:rPr kumimoji="1" lang="ja-JP" altLang="en-US" sz="1300">
              <a:latin typeface="ＭＳ Ｐゴシック" panose="020B0600070205080204" pitchFamily="50" charset="-128"/>
              <a:ea typeface="ＭＳ Ｐゴシック" panose="020B0600070205080204" pitchFamily="50" charset="-128"/>
            </a:rPr>
            <a:t>　結果として、将来負担比率は前年比</a:t>
          </a:r>
          <a:r>
            <a:rPr kumimoji="1" lang="en-US" altLang="ja-JP" sz="1300">
              <a:latin typeface="ＭＳ Ｐゴシック" panose="020B0600070205080204" pitchFamily="50" charset="-128"/>
              <a:ea typeface="ＭＳ Ｐゴシック" panose="020B0600070205080204" pitchFamily="50" charset="-128"/>
            </a:rPr>
            <a:t>32.9</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76.3</a:t>
          </a:r>
          <a:r>
            <a:rPr kumimoji="1" lang="ja-JP" altLang="en-US" sz="1300">
              <a:latin typeface="ＭＳ Ｐゴシック" panose="020B0600070205080204" pitchFamily="50" charset="-128"/>
              <a:ea typeface="ＭＳ Ｐゴシック" panose="020B0600070205080204" pitchFamily="50" charset="-128"/>
            </a:rPr>
            <a:t>％となった。　</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68701</xdr:rowOff>
    </xdr:from>
    <xdr:to>
      <xdr:col>81</xdr:col>
      <xdr:colOff>44450</xdr:colOff>
      <xdr:row>18</xdr:row>
      <xdr:rowOff>103838</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179800" y="2811901"/>
          <a:ext cx="8382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a:extLst>
            <a:ext uri="{FF2B5EF4-FFF2-40B4-BE49-F238E27FC236}">
              <a16:creationId xmlns:a16="http://schemas.microsoft.com/office/drawing/2014/main" xmlns="" id="{00000000-0008-0000-0300-0000BE010000}"/>
            </a:ext>
          </a:extLst>
        </xdr:cNvPr>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87569</xdr:rowOff>
    </xdr:from>
    <xdr:to>
      <xdr:col>77</xdr:col>
      <xdr:colOff>44450</xdr:colOff>
      <xdr:row>16</xdr:row>
      <xdr:rowOff>68701</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5290800" y="2487869"/>
          <a:ext cx="889000" cy="32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87569</xdr:rowOff>
    </xdr:from>
    <xdr:to>
      <xdr:col>72</xdr:col>
      <xdr:colOff>203200</xdr:colOff>
      <xdr:row>14</xdr:row>
      <xdr:rowOff>148469</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4401800" y="2487869"/>
          <a:ext cx="8890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9149</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909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148469</xdr:rowOff>
    </xdr:from>
    <xdr:to>
      <xdr:col>68</xdr:col>
      <xdr:colOff>152400</xdr:colOff>
      <xdr:row>15</xdr:row>
      <xdr:rowOff>167761</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flipV="1">
          <a:off x="13512800" y="2548769"/>
          <a:ext cx="889000" cy="19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18341</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020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53038</xdr:rowOff>
    </xdr:from>
    <xdr:to>
      <xdr:col>81</xdr:col>
      <xdr:colOff>95250</xdr:colOff>
      <xdr:row>18</xdr:row>
      <xdr:rowOff>154638</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967200" y="313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25115</xdr:rowOff>
    </xdr:from>
    <xdr:ext cx="762000" cy="259045"/>
    <xdr:sp macro="" textlink="">
      <xdr:nvSpPr>
        <xdr:cNvPr id="465" name="将来負担の状況該当値テキスト">
          <a:extLst>
            <a:ext uri="{FF2B5EF4-FFF2-40B4-BE49-F238E27FC236}">
              <a16:creationId xmlns:a16="http://schemas.microsoft.com/office/drawing/2014/main" xmlns="" id="{00000000-0008-0000-0300-0000D1010000}"/>
            </a:ext>
          </a:extLst>
        </xdr:cNvPr>
        <xdr:cNvSpPr txBox="1"/>
      </xdr:nvSpPr>
      <xdr:spPr>
        <a:xfrm>
          <a:off x="17106900" y="311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17901</xdr:rowOff>
    </xdr:from>
    <xdr:to>
      <xdr:col>77</xdr:col>
      <xdr:colOff>95250</xdr:colOff>
      <xdr:row>16</xdr:row>
      <xdr:rowOff>119501</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6129000" y="276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104278</xdr:rowOff>
    </xdr:from>
    <xdr:ext cx="7366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5798800" y="2847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36769</xdr:rowOff>
    </xdr:from>
    <xdr:to>
      <xdr:col>73</xdr:col>
      <xdr:colOff>44450</xdr:colOff>
      <xdr:row>14</xdr:row>
      <xdr:rowOff>138369</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5240000" y="243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148546</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909800" y="220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97669</xdr:rowOff>
    </xdr:from>
    <xdr:to>
      <xdr:col>68</xdr:col>
      <xdr:colOff>203200</xdr:colOff>
      <xdr:row>15</xdr:row>
      <xdr:rowOff>27819</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4351000" y="249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37996</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4020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116961</xdr:rowOff>
    </xdr:from>
    <xdr:to>
      <xdr:col>64</xdr:col>
      <xdr:colOff>152400</xdr:colOff>
      <xdr:row>16</xdr:row>
      <xdr:rowOff>47111</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3462000" y="268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31888</xdr:rowOff>
    </xdr:from>
    <xdr:ext cx="7620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3131800" y="277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24,803
24,456
40.97
10,307,733
9,888,407
379,082
5,506,229
10,033,001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要因は、隣接市町から業務を受託している消防部門、町立保育園を運営している福祉部門、観光地として観光行事を行う商工部門など、固有の特殊事情によると考えるが、今後も職員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65278</xdr:rowOff>
    </xdr:from>
    <xdr:to>
      <xdr:col>24</xdr:col>
      <xdr:colOff>25400</xdr:colOff>
      <xdr:row>39</xdr:row>
      <xdr:rowOff>124714</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75182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124714</xdr:rowOff>
    </xdr:from>
    <xdr:to>
      <xdr:col>19</xdr:col>
      <xdr:colOff>187325</xdr:colOff>
      <xdr:row>39</xdr:row>
      <xdr:rowOff>143002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8112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138430</xdr:rowOff>
    </xdr:from>
    <xdr:to>
      <xdr:col>15</xdr:col>
      <xdr:colOff>98425</xdr:colOff>
      <xdr:row>39</xdr:row>
      <xdr:rowOff>143002</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8249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92710</xdr:rowOff>
    </xdr:from>
    <xdr:to>
      <xdr:col>11</xdr:col>
      <xdr:colOff>9525</xdr:colOff>
      <xdr:row>39</xdr:row>
      <xdr:rowOff>138430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779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14478</xdr:rowOff>
    </xdr:from>
    <xdr:to>
      <xdr:col>24</xdr:col>
      <xdr:colOff>76200</xdr:colOff>
      <xdr:row>39</xdr:row>
      <xdr:rowOff>116078</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158005</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73914</xdr:rowOff>
    </xdr:from>
    <xdr:to>
      <xdr:col>20</xdr:col>
      <xdr:colOff>38100</xdr:colOff>
      <xdr:row>40</xdr:row>
      <xdr:rowOff>4064</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160291</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84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92202</xdr:rowOff>
    </xdr:from>
    <xdr:to>
      <xdr:col>15</xdr:col>
      <xdr:colOff>149225</xdr:colOff>
      <xdr:row>40</xdr:row>
      <xdr:rowOff>22352</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7129</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87630</xdr:rowOff>
    </xdr:from>
    <xdr:to>
      <xdr:col>11</xdr:col>
      <xdr:colOff>60325</xdr:colOff>
      <xdr:row>40</xdr:row>
      <xdr:rowOff>17780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2557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41910</xdr:rowOff>
    </xdr:from>
    <xdr:to>
      <xdr:col>6</xdr:col>
      <xdr:colOff>171450</xdr:colOff>
      <xdr:row>39</xdr:row>
      <xdr:rowOff>143510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128287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年々増加傾向にあり、整備事業に関する需用費や委託料が増加していることが原因と思われる。</a:t>
          </a:r>
        </a:p>
        <a:p>
          <a:r>
            <a:rPr kumimoji="1" lang="ja-JP" altLang="en-US" sz="1300">
              <a:latin typeface="ＭＳ Ｐゴシック" panose="020B0600070205080204" pitchFamily="50" charset="-128"/>
              <a:ea typeface="ＭＳ Ｐゴシック" panose="020B0600070205080204" pitchFamily="50" charset="-128"/>
            </a:rPr>
            <a:t>引き続き行財政改革を進めるとともに、コスト削減に努める。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50800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2717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77470</xdr:rowOff>
    </xdr:from>
    <xdr:to>
      <xdr:col>78</xdr:col>
      <xdr:colOff>69850</xdr:colOff>
      <xdr:row>15</xdr:row>
      <xdr:rowOff>146050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2649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39370</xdr:rowOff>
    </xdr:from>
    <xdr:to>
      <xdr:col>73</xdr:col>
      <xdr:colOff>180975</xdr:colOff>
      <xdr:row>15</xdr:row>
      <xdr:rowOff>77470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611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149860</xdr:rowOff>
    </xdr:from>
    <xdr:to>
      <xdr:col>69</xdr:col>
      <xdr:colOff>92075</xdr:colOff>
      <xdr:row>15</xdr:row>
      <xdr:rowOff>39370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550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26670</xdr:rowOff>
    </xdr:from>
    <xdr:to>
      <xdr:col>74</xdr:col>
      <xdr:colOff>31750</xdr:colOff>
      <xdr:row>15</xdr:row>
      <xdr:rowOff>128270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160020</xdr:rowOff>
    </xdr:from>
    <xdr:to>
      <xdr:col>69</xdr:col>
      <xdr:colOff>142875</xdr:colOff>
      <xdr:row>15</xdr:row>
      <xdr:rowOff>90170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100347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各年度とも類似団体の平均値を下回っているが、高齢者や児童に係る単独事業が、類似団体に比べて少ないことによるものと考えられる。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50800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987800" y="930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50800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50800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9287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18143</xdr:rowOff>
    </xdr:from>
    <xdr:to>
      <xdr:col>11</xdr:col>
      <xdr:colOff>9525</xdr:colOff>
      <xdr:row>54</xdr:row>
      <xdr:rowOff>29028</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276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138793</xdr:rowOff>
    </xdr:from>
    <xdr:to>
      <xdr:col>6</xdr:col>
      <xdr:colOff>171450</xdr:colOff>
      <xdr:row>54</xdr:row>
      <xdr:rowOff>68943</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79120</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今年度は類似団体平均よりも上回っている。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介護保険事業特別会計繰出金の増額などが要因として考えられる。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xdr:rowOff>
    </xdr:from>
    <xdr:to>
      <xdr:col>82</xdr:col>
      <xdr:colOff>107950</xdr:colOff>
      <xdr:row>57</xdr:row>
      <xdr:rowOff>107950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5671800" y="97853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xdr:rowOff>
    </xdr:from>
    <xdr:to>
      <xdr:col>78</xdr:col>
      <xdr:colOff>69850</xdr:colOff>
      <xdr:row>57</xdr:row>
      <xdr:rowOff>31750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flipV="1">
          <a:off x="14782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58</xdr:row>
      <xdr:rowOff>136525</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flipV="1">
          <a:off x="13893800" y="9804400"/>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3175</xdr:rowOff>
    </xdr:from>
    <xdr:to>
      <xdr:col>69</xdr:col>
      <xdr:colOff>92075</xdr:colOff>
      <xdr:row>58</xdr:row>
      <xdr:rowOff>136525</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a:off x="13004800" y="994727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133350</xdr:rowOff>
    </xdr:from>
    <xdr:to>
      <xdr:col>78</xdr:col>
      <xdr:colOff>120650</xdr:colOff>
      <xdr:row>57</xdr:row>
      <xdr:rowOff>63500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73677</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85725</xdr:rowOff>
    </xdr:from>
    <xdr:to>
      <xdr:col>69</xdr:col>
      <xdr:colOff>142875</xdr:colOff>
      <xdr:row>59</xdr:row>
      <xdr:rowOff>15875</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100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652</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123825</xdr:rowOff>
    </xdr:from>
    <xdr:to>
      <xdr:col>65</xdr:col>
      <xdr:colOff>53975</xdr:colOff>
      <xdr:row>58</xdr:row>
      <xdr:rowOff>53975</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38752</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998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地方創生に伴うイベントに対する各団体への補助金、一部事務組合に対する負担金などが多くなったことにより増加したと思われるが、平成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年度からの減少原因は下水道事業会計補助金や私立幼稚園就園奨励費補助金などによるもの。</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xmlns=""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xmlns=""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xmlns=""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37</xdr:row>
      <xdr:rowOff>69850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5671800" y="628548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a:extLst>
            <a:ext uri="{FF2B5EF4-FFF2-40B4-BE49-F238E27FC236}">
              <a16:creationId xmlns:a16="http://schemas.microsoft.com/office/drawing/2014/main" xmlns="" id="{00000000-0008-0000-0400-000038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110998</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4782800" y="6413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37</xdr:row>
      <xdr:rowOff>110998</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a:off x="13893800" y="632663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154432</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a:off x="13004800" y="62534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31" name="補助費等該当値テキスト">
          <a:extLst>
            <a:ext uri="{FF2B5EF4-FFF2-40B4-BE49-F238E27FC236}">
              <a16:creationId xmlns:a16="http://schemas.microsoft.com/office/drawing/2014/main" xmlns="" id="{00000000-0008-0000-0400-00004B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60198</xdr:rowOff>
    </xdr:from>
    <xdr:to>
      <xdr:col>74</xdr:col>
      <xdr:colOff>31750</xdr:colOff>
      <xdr:row>37</xdr:row>
      <xdr:rowOff>161798</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近年地方債の発行抑制や、過去に借り入れた高利率の起債償還の終了により、減少傾向にあったものの今年度は昨年度より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今後も事業の取捨選択を的確に実施し、財政の健全化に努める必要がある。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xmlns=""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xmlns=""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xmlns=""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130810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3987800" y="12974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a:extLst>
            <a:ext uri="{FF2B5EF4-FFF2-40B4-BE49-F238E27FC236}">
              <a16:creationId xmlns:a16="http://schemas.microsoft.com/office/drawing/2014/main" xmlns="" id="{00000000-0008-0000-0400-000075010000}"/>
            </a:ext>
          </a:extLst>
        </xdr:cNvPr>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161289</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flipV="1">
          <a:off x="3098800" y="129743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58420</xdr:rowOff>
    </xdr:to>
    <xdr:cxnSp macro="">
      <xdr:nvCxnSpPr>
        <xdr:cNvPr id="378" name="直線コネクタ 377">
          <a:extLst>
            <a:ext uri="{FF2B5EF4-FFF2-40B4-BE49-F238E27FC236}">
              <a16:creationId xmlns:a16="http://schemas.microsoft.com/office/drawing/2014/main" xmlns="" id="{00000000-0008-0000-0400-00007A010000}"/>
            </a:ext>
          </a:extLst>
        </xdr:cNvPr>
        <xdr:cNvCxnSpPr/>
      </xdr:nvCxnSpPr>
      <xdr:spPr>
        <a:xfrm flipV="1">
          <a:off x="2209800" y="130200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66039</xdr:rowOff>
    </xdr:to>
    <xdr:cxnSp macro="">
      <xdr:nvCxnSpPr>
        <xdr:cNvPr id="381" name="直線コネクタ 380">
          <a:extLst>
            <a:ext uri="{FF2B5EF4-FFF2-40B4-BE49-F238E27FC236}">
              <a16:creationId xmlns:a16="http://schemas.microsoft.com/office/drawing/2014/main" xmlns="" id="{00000000-0008-0000-0400-00007D010000}"/>
            </a:ext>
          </a:extLst>
        </xdr:cNvPr>
        <xdr:cNvCxnSpPr/>
      </xdr:nvCxnSpPr>
      <xdr:spPr>
        <a:xfrm flipV="1">
          <a:off x="1320800" y="13088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xmlns=""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80010</xdr:rowOff>
    </xdr:from>
    <xdr:to>
      <xdr:col>24</xdr:col>
      <xdr:colOff>76200</xdr:colOff>
      <xdr:row>76</xdr:row>
      <xdr:rowOff>10161</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96537</xdr:rowOff>
    </xdr:from>
    <xdr:ext cx="762000" cy="259045"/>
    <xdr:sp macro="" textlink="">
      <xdr:nvSpPr>
        <xdr:cNvPr id="392" name="公債費該当値テキスト">
          <a:extLst>
            <a:ext uri="{FF2B5EF4-FFF2-40B4-BE49-F238E27FC236}">
              <a16:creationId xmlns:a16="http://schemas.microsoft.com/office/drawing/2014/main" xmlns="" id="{00000000-0008-0000-0400-000088010000}"/>
            </a:ext>
          </a:extLst>
        </xdr:cNvPr>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99" name="楕円 398">
          <a:extLst>
            <a:ext uri="{FF2B5EF4-FFF2-40B4-BE49-F238E27FC236}">
              <a16:creationId xmlns:a16="http://schemas.microsoft.com/office/drawing/2014/main" xmlns="" id="{00000000-0008-0000-0400-00008F010000}"/>
            </a:ext>
          </a:extLst>
        </xdr:cNvPr>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％減少し、主な原因は扶助費や補助費の減少によるものと思われる。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xmlns=""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xmlns=""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xmlns=""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97282</xdr:rowOff>
    </xdr:from>
    <xdr:to>
      <xdr:col>82</xdr:col>
      <xdr:colOff>107950</xdr:colOff>
      <xdr:row>80</xdr:row>
      <xdr:rowOff>21844</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5671800" y="1364183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a:extLst>
            <a:ext uri="{FF2B5EF4-FFF2-40B4-BE49-F238E27FC236}">
              <a16:creationId xmlns:a16="http://schemas.microsoft.com/office/drawing/2014/main" xmlns="" id="{00000000-0008-0000-0400-0000B0010000}"/>
            </a:ext>
          </a:extLst>
        </xdr:cNvPr>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21844</xdr:rowOff>
    </xdr:from>
    <xdr:to>
      <xdr:col>78</xdr:col>
      <xdr:colOff>69850</xdr:colOff>
      <xdr:row>80</xdr:row>
      <xdr:rowOff>49276</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flipV="1">
          <a:off x="14782800" y="137378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17272</xdr:rowOff>
    </xdr:from>
    <xdr:to>
      <xdr:col>73</xdr:col>
      <xdr:colOff>180975</xdr:colOff>
      <xdr:row>80</xdr:row>
      <xdr:rowOff>49276</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3893800" y="137332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136144</xdr:rowOff>
    </xdr:from>
    <xdr:to>
      <xdr:col>69</xdr:col>
      <xdr:colOff>92075</xdr:colOff>
      <xdr:row>80</xdr:row>
      <xdr:rowOff>17272</xdr:rowOff>
    </xdr:to>
    <xdr:cxnSp macro="">
      <xdr:nvCxnSpPr>
        <xdr:cNvPr id="440" name="直線コネクタ 439">
          <a:extLst>
            <a:ext uri="{FF2B5EF4-FFF2-40B4-BE49-F238E27FC236}">
              <a16:creationId xmlns:a16="http://schemas.microsoft.com/office/drawing/2014/main" xmlns="" id="{00000000-0008-0000-0400-0000B8010000}"/>
            </a:ext>
          </a:extLst>
        </xdr:cNvPr>
        <xdr:cNvCxnSpPr/>
      </xdr:nvCxnSpPr>
      <xdr:spPr>
        <a:xfrm>
          <a:off x="13004800" y="1350924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xmlns=""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46482</xdr:rowOff>
    </xdr:from>
    <xdr:to>
      <xdr:col>82</xdr:col>
      <xdr:colOff>158750</xdr:colOff>
      <xdr:row>79</xdr:row>
      <xdr:rowOff>148082</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64592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18559</xdr:rowOff>
    </xdr:from>
    <xdr:ext cx="762000" cy="259045"/>
    <xdr:sp macro="" textlink="">
      <xdr:nvSpPr>
        <xdr:cNvPr id="451" name="公債費以外該当値テキスト">
          <a:extLst>
            <a:ext uri="{FF2B5EF4-FFF2-40B4-BE49-F238E27FC236}">
              <a16:creationId xmlns:a16="http://schemas.microsoft.com/office/drawing/2014/main" xmlns="" id="{00000000-0008-0000-0400-0000C3010000}"/>
            </a:ext>
          </a:extLst>
        </xdr:cNvPr>
        <xdr:cNvSpPr txBox="1"/>
      </xdr:nvSpPr>
      <xdr:spPr>
        <a:xfrm>
          <a:off x="165989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142494</xdr:rowOff>
    </xdr:from>
    <xdr:to>
      <xdr:col>78</xdr:col>
      <xdr:colOff>120650</xdr:colOff>
      <xdr:row>80</xdr:row>
      <xdr:rowOff>72644</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5621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57421</xdr:rowOff>
    </xdr:from>
    <xdr:ext cx="7366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5290800" y="1377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169926</xdr:rowOff>
    </xdr:from>
    <xdr:to>
      <xdr:col>74</xdr:col>
      <xdr:colOff>31750</xdr:colOff>
      <xdr:row>80</xdr:row>
      <xdr:rowOff>100076</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4732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84853</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4401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137922</xdr:rowOff>
    </xdr:from>
    <xdr:to>
      <xdr:col>69</xdr:col>
      <xdr:colOff>142875</xdr:colOff>
      <xdr:row>80</xdr:row>
      <xdr:rowOff>68072</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3843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52849</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3512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85344</xdr:rowOff>
    </xdr:from>
    <xdr:to>
      <xdr:col>65</xdr:col>
      <xdr:colOff>53975</xdr:colOff>
      <xdr:row>79</xdr:row>
      <xdr:rowOff>15494</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2954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271</xdr:rowOff>
    </xdr:from>
    <xdr:ext cx="7620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2623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135241</xdr:rowOff>
    </xdr:from>
    <xdr:to>
      <xdr:col>29</xdr:col>
      <xdr:colOff>127000</xdr:colOff>
      <xdr:row>15</xdr:row>
      <xdr:rowOff>154067</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a:off x="5003800" y="2754616"/>
          <a:ext cx="647700" cy="18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135241</xdr:rowOff>
    </xdr:from>
    <xdr:to>
      <xdr:col>26</xdr:col>
      <xdr:colOff>50800</xdr:colOff>
      <xdr:row>15</xdr:row>
      <xdr:rowOff>157268</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2754616"/>
          <a:ext cx="698500" cy="22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157268</xdr:rowOff>
    </xdr:from>
    <xdr:to>
      <xdr:col>22</xdr:col>
      <xdr:colOff>114300</xdr:colOff>
      <xdr:row>15</xdr:row>
      <xdr:rowOff>165857</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2776643"/>
          <a:ext cx="698500" cy="8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160827</xdr:rowOff>
    </xdr:from>
    <xdr:to>
      <xdr:col>18</xdr:col>
      <xdr:colOff>177800</xdr:colOff>
      <xdr:row>15</xdr:row>
      <xdr:rowOff>165857</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a:off x="2908300" y="2780202"/>
          <a:ext cx="698500" cy="5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103267</xdr:rowOff>
    </xdr:from>
    <xdr:to>
      <xdr:col>29</xdr:col>
      <xdr:colOff>177800</xdr:colOff>
      <xdr:row>16</xdr:row>
      <xdr:rowOff>33417</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722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119794</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5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84441</xdr:rowOff>
    </xdr:from>
    <xdr:to>
      <xdr:col>26</xdr:col>
      <xdr:colOff>101600</xdr:colOff>
      <xdr:row>16</xdr:row>
      <xdr:rowOff>14591</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703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24768</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472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106468</xdr:rowOff>
    </xdr:from>
    <xdr:to>
      <xdr:col>22</xdr:col>
      <xdr:colOff>165100</xdr:colOff>
      <xdr:row>16</xdr:row>
      <xdr:rowOff>36618</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725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46795</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49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115057</xdr:rowOff>
    </xdr:from>
    <xdr:to>
      <xdr:col>19</xdr:col>
      <xdr:colOff>38100</xdr:colOff>
      <xdr:row>16</xdr:row>
      <xdr:rowOff>45207</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73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55384</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50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110027</xdr:rowOff>
    </xdr:from>
    <xdr:to>
      <xdr:col>15</xdr:col>
      <xdr:colOff>101600</xdr:colOff>
      <xdr:row>16</xdr:row>
      <xdr:rowOff>40177</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2729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50354</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49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xmlns=""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xmlns=""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xmlns=""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xmlns=""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108190</xdr:rowOff>
    </xdr:from>
    <xdr:to>
      <xdr:col>29</xdr:col>
      <xdr:colOff>127000</xdr:colOff>
      <xdr:row>36</xdr:row>
      <xdr:rowOff>122362</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5003800" y="7061440"/>
          <a:ext cx="647700" cy="14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a:extLst>
            <a:ext uri="{FF2B5EF4-FFF2-40B4-BE49-F238E27FC236}">
              <a16:creationId xmlns:a16="http://schemas.microsoft.com/office/drawing/2014/main" xmlns="" id="{00000000-0008-0000-0500-000074000000}"/>
            </a:ext>
          </a:extLst>
        </xdr:cNvPr>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110541</xdr:rowOff>
    </xdr:from>
    <xdr:to>
      <xdr:col>26</xdr:col>
      <xdr:colOff>50800</xdr:colOff>
      <xdr:row>36</xdr:row>
      <xdr:rowOff>122362</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4305300" y="7063791"/>
          <a:ext cx="698500" cy="11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110541</xdr:rowOff>
    </xdr:from>
    <xdr:to>
      <xdr:col>22</xdr:col>
      <xdr:colOff>114300</xdr:colOff>
      <xdr:row>37</xdr:row>
      <xdr:rowOff>107112</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3606800" y="7063791"/>
          <a:ext cx="698500" cy="168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107112</xdr:rowOff>
    </xdr:from>
    <xdr:to>
      <xdr:col>18</xdr:col>
      <xdr:colOff>177800</xdr:colOff>
      <xdr:row>37</xdr:row>
      <xdr:rowOff>132127</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flipV="1">
          <a:off x="2908300" y="7231812"/>
          <a:ext cx="698500" cy="25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xmlns=""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57390</xdr:rowOff>
    </xdr:from>
    <xdr:to>
      <xdr:col>29</xdr:col>
      <xdr:colOff>177800</xdr:colOff>
      <xdr:row>36</xdr:row>
      <xdr:rowOff>158990</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5600700" y="7010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29467</xdr:rowOff>
    </xdr:from>
    <xdr:ext cx="762000" cy="259045"/>
    <xdr:sp macro="" textlink="">
      <xdr:nvSpPr>
        <xdr:cNvPr id="135" name="人口1人当たり決算額の推移該当値テキスト445">
          <a:extLst>
            <a:ext uri="{FF2B5EF4-FFF2-40B4-BE49-F238E27FC236}">
              <a16:creationId xmlns:a16="http://schemas.microsoft.com/office/drawing/2014/main" xmlns="" id="{00000000-0008-0000-0500-000087000000}"/>
            </a:ext>
          </a:extLst>
        </xdr:cNvPr>
        <xdr:cNvSpPr txBox="1"/>
      </xdr:nvSpPr>
      <xdr:spPr>
        <a:xfrm>
          <a:off x="5740400" y="698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71562</xdr:rowOff>
    </xdr:from>
    <xdr:to>
      <xdr:col>26</xdr:col>
      <xdr:colOff>101600</xdr:colOff>
      <xdr:row>37</xdr:row>
      <xdr:rowOff>1712</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953000" y="7024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157939</xdr:rowOff>
    </xdr:from>
    <xdr:ext cx="7366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4622800" y="7111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59741</xdr:rowOff>
    </xdr:from>
    <xdr:to>
      <xdr:col>22</xdr:col>
      <xdr:colOff>165100</xdr:colOff>
      <xdr:row>36</xdr:row>
      <xdr:rowOff>161341</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4254500" y="7012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146118</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924300" y="709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56312</xdr:rowOff>
    </xdr:from>
    <xdr:to>
      <xdr:col>19</xdr:col>
      <xdr:colOff>38100</xdr:colOff>
      <xdr:row>37</xdr:row>
      <xdr:rowOff>157912</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3556000" y="7181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142689</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3225800" y="72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81327</xdr:rowOff>
    </xdr:from>
    <xdr:to>
      <xdr:col>15</xdr:col>
      <xdr:colOff>101600</xdr:colOff>
      <xdr:row>37</xdr:row>
      <xdr:rowOff>182927</xdr:rowOff>
    </xdr:to>
    <xdr:sp macro="" textlink="">
      <xdr:nvSpPr>
        <xdr:cNvPr id="142" name="楕円 141">
          <a:extLst>
            <a:ext uri="{FF2B5EF4-FFF2-40B4-BE49-F238E27FC236}">
              <a16:creationId xmlns:a16="http://schemas.microsoft.com/office/drawing/2014/main" xmlns="" id="{00000000-0008-0000-0500-00008E000000}"/>
            </a:ext>
          </a:extLst>
        </xdr:cNvPr>
        <xdr:cNvSpPr/>
      </xdr:nvSpPr>
      <xdr:spPr bwMode="auto">
        <a:xfrm>
          <a:off x="2857500" y="7206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167704</xdr:rowOff>
    </xdr:from>
    <xdr:ext cx="762000" cy="259045"/>
    <xdr:sp macro="" textlink="">
      <xdr:nvSpPr>
        <xdr:cNvPr id="143" name="テキスト ボックス 142">
          <a:extLst>
            <a:ext uri="{FF2B5EF4-FFF2-40B4-BE49-F238E27FC236}">
              <a16:creationId xmlns:a16="http://schemas.microsoft.com/office/drawing/2014/main" xmlns="" id="{00000000-0008-0000-0500-00008F000000}"/>
            </a:ext>
          </a:extLst>
        </xdr:cNvPr>
        <xdr:cNvSpPr txBox="1"/>
      </xdr:nvSpPr>
      <xdr:spPr>
        <a:xfrm>
          <a:off x="2527300" y="729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24,803
24,456
40.97
10,307,733
9,888,407
379,082
5,506,229
10,033,001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125737</xdr:rowOff>
    </xdr:from>
    <xdr:to>
      <xdr:col>24</xdr:col>
      <xdr:colOff>63500</xdr:colOff>
      <xdr:row>33</xdr:row>
      <xdr:rowOff>159493</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5783587"/>
          <a:ext cx="838200" cy="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156064</xdr:rowOff>
    </xdr:from>
    <xdr:to>
      <xdr:col>19</xdr:col>
      <xdr:colOff>177800</xdr:colOff>
      <xdr:row>33</xdr:row>
      <xdr:rowOff>159493</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581391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156064</xdr:rowOff>
    </xdr:from>
    <xdr:to>
      <xdr:col>15</xdr:col>
      <xdr:colOff>50800</xdr:colOff>
      <xdr:row>34</xdr:row>
      <xdr:rowOff>1664</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5813914"/>
          <a:ext cx="889000" cy="1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166999</xdr:rowOff>
    </xdr:from>
    <xdr:to>
      <xdr:col>10</xdr:col>
      <xdr:colOff>114300</xdr:colOff>
      <xdr:row>34</xdr:row>
      <xdr:rowOff>1664</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5824849"/>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74937</xdr:rowOff>
    </xdr:from>
    <xdr:to>
      <xdr:col>24</xdr:col>
      <xdr:colOff>114300</xdr:colOff>
      <xdr:row>34</xdr:row>
      <xdr:rowOff>5087</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73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97814</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58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108693</xdr:rowOff>
    </xdr:from>
    <xdr:to>
      <xdr:col>20</xdr:col>
      <xdr:colOff>38100</xdr:colOff>
      <xdr:row>34</xdr:row>
      <xdr:rowOff>38843</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576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55370</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554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105264</xdr:rowOff>
    </xdr:from>
    <xdr:to>
      <xdr:col>15</xdr:col>
      <xdr:colOff>101600</xdr:colOff>
      <xdr:row>34</xdr:row>
      <xdr:rowOff>35414</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576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51941</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553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122314</xdr:rowOff>
    </xdr:from>
    <xdr:to>
      <xdr:col>10</xdr:col>
      <xdr:colOff>165100</xdr:colOff>
      <xdr:row>34</xdr:row>
      <xdr:rowOff>52464</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578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68991</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55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116199</xdr:rowOff>
    </xdr:from>
    <xdr:to>
      <xdr:col>6</xdr:col>
      <xdr:colOff>38100</xdr:colOff>
      <xdr:row>34</xdr:row>
      <xdr:rowOff>46349</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57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62876</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55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91707</xdr:rowOff>
    </xdr:from>
    <xdr:to>
      <xdr:col>24</xdr:col>
      <xdr:colOff>63500</xdr:colOff>
      <xdr:row>56</xdr:row>
      <xdr:rowOff>134671</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9692907"/>
          <a:ext cx="838200" cy="4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134671</xdr:rowOff>
    </xdr:from>
    <xdr:to>
      <xdr:col>19</xdr:col>
      <xdr:colOff>177800</xdr:colOff>
      <xdr:row>57</xdr:row>
      <xdr:rowOff>27305</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908300" y="9735871"/>
          <a:ext cx="889000" cy="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27305</xdr:rowOff>
    </xdr:from>
    <xdr:to>
      <xdr:col>15</xdr:col>
      <xdr:colOff>50800</xdr:colOff>
      <xdr:row>57</xdr:row>
      <xdr:rowOff>46355</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019300" y="97999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46355</xdr:rowOff>
    </xdr:from>
    <xdr:to>
      <xdr:col>10</xdr:col>
      <xdr:colOff>114300</xdr:colOff>
      <xdr:row>57</xdr:row>
      <xdr:rowOff>94996</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1130300" y="9819005"/>
          <a:ext cx="889000" cy="4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40907</xdr:rowOff>
    </xdr:from>
    <xdr:to>
      <xdr:col>24</xdr:col>
      <xdr:colOff>114300</xdr:colOff>
      <xdr:row>56</xdr:row>
      <xdr:rowOff>142507</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64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63784</xdr:rowOff>
    </xdr:from>
    <xdr:ext cx="534377"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49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83871</xdr:rowOff>
    </xdr:from>
    <xdr:to>
      <xdr:col>20</xdr:col>
      <xdr:colOff>38100</xdr:colOff>
      <xdr:row>57</xdr:row>
      <xdr:rowOff>14021</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68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30548</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530111" y="94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147955</xdr:rowOff>
    </xdr:from>
    <xdr:to>
      <xdr:col>15</xdr:col>
      <xdr:colOff>101600</xdr:colOff>
      <xdr:row>57</xdr:row>
      <xdr:rowOff>78105</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7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94632</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41111" y="952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167005</xdr:rowOff>
    </xdr:from>
    <xdr:to>
      <xdr:col>10</xdr:col>
      <xdr:colOff>165100</xdr:colOff>
      <xdr:row>57</xdr:row>
      <xdr:rowOff>97155</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76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88282</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52111" y="986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44196</xdr:rowOff>
    </xdr:from>
    <xdr:to>
      <xdr:col>6</xdr:col>
      <xdr:colOff>38100</xdr:colOff>
      <xdr:row>57</xdr:row>
      <xdr:rowOff>145796</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8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136923</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9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xmlns=""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xmlns=""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xmlns=""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59289</xdr:rowOff>
    </xdr:from>
    <xdr:to>
      <xdr:col>24</xdr:col>
      <xdr:colOff>63500</xdr:colOff>
      <xdr:row>77</xdr:row>
      <xdr:rowOff>86322</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3797300" y="13260939"/>
          <a:ext cx="838200" cy="2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a:extLst>
            <a:ext uri="{FF2B5EF4-FFF2-40B4-BE49-F238E27FC236}">
              <a16:creationId xmlns:a16="http://schemas.microsoft.com/office/drawing/2014/main" xmlns="" id="{00000000-0008-0000-0600-0000AD000000}"/>
            </a:ext>
          </a:extLst>
        </xdr:cNvPr>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xmlns=""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59289</xdr:rowOff>
    </xdr:from>
    <xdr:to>
      <xdr:col>19</xdr:col>
      <xdr:colOff>177800</xdr:colOff>
      <xdr:row>77</xdr:row>
      <xdr:rowOff>66263</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2908300" y="13260939"/>
          <a:ext cx="889000" cy="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a:extLst>
            <a:ext uri="{FF2B5EF4-FFF2-40B4-BE49-F238E27FC236}">
              <a16:creationId xmlns:a16="http://schemas.microsoft.com/office/drawing/2014/main" xmlns="" id="{00000000-0008-0000-0600-0000B1000000}"/>
            </a:ext>
          </a:extLst>
        </xdr:cNvPr>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66263</xdr:rowOff>
    </xdr:from>
    <xdr:to>
      <xdr:col>15</xdr:col>
      <xdr:colOff>50800</xdr:colOff>
      <xdr:row>77</xdr:row>
      <xdr:rowOff>76436</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2019300" y="13267913"/>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27972</xdr:rowOff>
    </xdr:from>
    <xdr:to>
      <xdr:col>10</xdr:col>
      <xdr:colOff>114300</xdr:colOff>
      <xdr:row>77</xdr:row>
      <xdr:rowOff>76436</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1130300" y="13229622"/>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35522</xdr:rowOff>
    </xdr:from>
    <xdr:to>
      <xdr:col>24</xdr:col>
      <xdr:colOff>114300</xdr:colOff>
      <xdr:row>77</xdr:row>
      <xdr:rowOff>137122</xdr:rowOff>
    </xdr:to>
    <xdr:sp macro="" textlink="">
      <xdr:nvSpPr>
        <xdr:cNvPr id="191" name="楕円 190">
          <a:extLst>
            <a:ext uri="{FF2B5EF4-FFF2-40B4-BE49-F238E27FC236}">
              <a16:creationId xmlns:a16="http://schemas.microsoft.com/office/drawing/2014/main" xmlns="" id="{00000000-0008-0000-0600-0000BF000000}"/>
            </a:ext>
          </a:extLst>
        </xdr:cNvPr>
        <xdr:cNvSpPr/>
      </xdr:nvSpPr>
      <xdr:spPr>
        <a:xfrm>
          <a:off x="4584700" y="1323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121899</xdr:rowOff>
    </xdr:from>
    <xdr:ext cx="469744" cy="259045"/>
    <xdr:sp macro="" textlink="">
      <xdr:nvSpPr>
        <xdr:cNvPr id="192" name="維持補修費該当値テキスト">
          <a:extLst>
            <a:ext uri="{FF2B5EF4-FFF2-40B4-BE49-F238E27FC236}">
              <a16:creationId xmlns:a16="http://schemas.microsoft.com/office/drawing/2014/main" xmlns="" id="{00000000-0008-0000-0600-0000C0000000}"/>
            </a:ext>
          </a:extLst>
        </xdr:cNvPr>
        <xdr:cNvSpPr txBox="1"/>
      </xdr:nvSpPr>
      <xdr:spPr>
        <a:xfrm>
          <a:off x="4686300" y="131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8489</xdr:rowOff>
    </xdr:from>
    <xdr:to>
      <xdr:col>20</xdr:col>
      <xdr:colOff>38100</xdr:colOff>
      <xdr:row>77</xdr:row>
      <xdr:rowOff>110089</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3746500" y="132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101216</xdr:rowOff>
    </xdr:from>
    <xdr:ext cx="469744"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562428" y="1330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15463</xdr:rowOff>
    </xdr:from>
    <xdr:to>
      <xdr:col>15</xdr:col>
      <xdr:colOff>101600</xdr:colOff>
      <xdr:row>77</xdr:row>
      <xdr:rowOff>117063</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2857500" y="132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108190</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673428" y="1330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25636</xdr:rowOff>
    </xdr:from>
    <xdr:to>
      <xdr:col>10</xdr:col>
      <xdr:colOff>165100</xdr:colOff>
      <xdr:row>77</xdr:row>
      <xdr:rowOff>127236</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1968500" y="132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118363</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1784428" y="1332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148622</xdr:rowOff>
    </xdr:from>
    <xdr:to>
      <xdr:col>6</xdr:col>
      <xdr:colOff>38100</xdr:colOff>
      <xdr:row>77</xdr:row>
      <xdr:rowOff>78772</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079500" y="1317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69899</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895428" y="1327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xmlns=""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xmlns=""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xmlns=""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xmlns=""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96087</xdr:rowOff>
    </xdr:from>
    <xdr:to>
      <xdr:col>24</xdr:col>
      <xdr:colOff>63500</xdr:colOff>
      <xdr:row>99</xdr:row>
      <xdr:rowOff>140222</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3797300" y="17069637"/>
          <a:ext cx="838200" cy="4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a:extLst>
            <a:ext uri="{FF2B5EF4-FFF2-40B4-BE49-F238E27FC236}">
              <a16:creationId xmlns:a16="http://schemas.microsoft.com/office/drawing/2014/main" xmlns="" id="{00000000-0008-0000-0600-0000E9000000}"/>
            </a:ext>
          </a:extLst>
        </xdr:cNvPr>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69862</xdr:rowOff>
    </xdr:from>
    <xdr:to>
      <xdr:col>19</xdr:col>
      <xdr:colOff>177800</xdr:colOff>
      <xdr:row>99</xdr:row>
      <xdr:rowOff>140222</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2908300" y="17043412"/>
          <a:ext cx="889000" cy="7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40994</xdr:rowOff>
    </xdr:from>
    <xdr:to>
      <xdr:col>15</xdr:col>
      <xdr:colOff>50800</xdr:colOff>
      <xdr:row>99</xdr:row>
      <xdr:rowOff>69862</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2019300" y="17014544"/>
          <a:ext cx="889000" cy="2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40994</xdr:rowOff>
    </xdr:from>
    <xdr:to>
      <xdr:col>10</xdr:col>
      <xdr:colOff>114300</xdr:colOff>
      <xdr:row>99</xdr:row>
      <xdr:rowOff>89767</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1130300" y="17014544"/>
          <a:ext cx="889000" cy="4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45287</xdr:rowOff>
    </xdr:from>
    <xdr:to>
      <xdr:col>24</xdr:col>
      <xdr:colOff>114300</xdr:colOff>
      <xdr:row>99</xdr:row>
      <xdr:rowOff>146887</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4584700" y="170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131664</xdr:rowOff>
    </xdr:from>
    <xdr:ext cx="534377" cy="259045"/>
    <xdr:sp macro="" textlink="">
      <xdr:nvSpPr>
        <xdr:cNvPr id="252" name="扶助費該当値テキスト">
          <a:extLst>
            <a:ext uri="{FF2B5EF4-FFF2-40B4-BE49-F238E27FC236}">
              <a16:creationId xmlns:a16="http://schemas.microsoft.com/office/drawing/2014/main" xmlns="" id="{00000000-0008-0000-0600-0000FC000000}"/>
            </a:ext>
          </a:extLst>
        </xdr:cNvPr>
        <xdr:cNvSpPr txBox="1"/>
      </xdr:nvSpPr>
      <xdr:spPr>
        <a:xfrm>
          <a:off x="4686300" y="169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89422</xdr:rowOff>
    </xdr:from>
    <xdr:to>
      <xdr:col>20</xdr:col>
      <xdr:colOff>38100</xdr:colOff>
      <xdr:row>100</xdr:row>
      <xdr:rowOff>19572</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3746500" y="1706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100</xdr:row>
      <xdr:rowOff>10699</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530111" y="171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19062</xdr:rowOff>
    </xdr:from>
    <xdr:to>
      <xdr:col>15</xdr:col>
      <xdr:colOff>101600</xdr:colOff>
      <xdr:row>99</xdr:row>
      <xdr:rowOff>120662</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2857500" y="1699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111789</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641111" y="1708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161644</xdr:rowOff>
    </xdr:from>
    <xdr:to>
      <xdr:col>10</xdr:col>
      <xdr:colOff>165100</xdr:colOff>
      <xdr:row>99</xdr:row>
      <xdr:rowOff>91794</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1968500" y="1696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82921</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1752111" y="1705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38967</xdr:rowOff>
    </xdr:from>
    <xdr:to>
      <xdr:col>6</xdr:col>
      <xdr:colOff>38100</xdr:colOff>
      <xdr:row>99</xdr:row>
      <xdr:rowOff>140567</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079500" y="1701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131694</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863111" y="171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130164</xdr:rowOff>
    </xdr:from>
    <xdr:to>
      <xdr:col>55</xdr:col>
      <xdr:colOff>0</xdr:colOff>
      <xdr:row>36</xdr:row>
      <xdr:rowOff>18629</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9639300" y="6130914"/>
          <a:ext cx="838200" cy="5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76530</xdr:rowOff>
    </xdr:from>
    <xdr:to>
      <xdr:col>50</xdr:col>
      <xdr:colOff>114300</xdr:colOff>
      <xdr:row>35</xdr:row>
      <xdr:rowOff>130164</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8750300" y="6077280"/>
          <a:ext cx="889000" cy="5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76530</xdr:rowOff>
    </xdr:from>
    <xdr:to>
      <xdr:col>45</xdr:col>
      <xdr:colOff>177800</xdr:colOff>
      <xdr:row>37</xdr:row>
      <xdr:rowOff>38833</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7861300" y="6077280"/>
          <a:ext cx="889000" cy="30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38833</xdr:rowOff>
    </xdr:from>
    <xdr:to>
      <xdr:col>41</xdr:col>
      <xdr:colOff>50800</xdr:colOff>
      <xdr:row>37</xdr:row>
      <xdr:rowOff>89462</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6972300" y="6382483"/>
          <a:ext cx="889000" cy="5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139279</xdr:rowOff>
    </xdr:from>
    <xdr:to>
      <xdr:col>55</xdr:col>
      <xdr:colOff>50800</xdr:colOff>
      <xdr:row>36</xdr:row>
      <xdr:rowOff>69429</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614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162156</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599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79364</xdr:rowOff>
    </xdr:from>
    <xdr:to>
      <xdr:col>50</xdr:col>
      <xdr:colOff>165100</xdr:colOff>
      <xdr:row>36</xdr:row>
      <xdr:rowOff>9514</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608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26041</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72111" y="585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25730</xdr:rowOff>
    </xdr:from>
    <xdr:to>
      <xdr:col>46</xdr:col>
      <xdr:colOff>38100</xdr:colOff>
      <xdr:row>35</xdr:row>
      <xdr:rowOff>127330</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60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143857</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83111" y="580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159483</xdr:rowOff>
    </xdr:from>
    <xdr:to>
      <xdr:col>41</xdr:col>
      <xdr:colOff>101600</xdr:colOff>
      <xdr:row>37</xdr:row>
      <xdr:rowOff>89633</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633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80760</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642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38662</xdr:rowOff>
    </xdr:from>
    <xdr:to>
      <xdr:col>36</xdr:col>
      <xdr:colOff>165100</xdr:colOff>
      <xdr:row>37</xdr:row>
      <xdr:rowOff>140262</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38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131390</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647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2869</xdr:rowOff>
    </xdr:from>
    <xdr:to>
      <xdr:col>55</xdr:col>
      <xdr:colOff>0</xdr:colOff>
      <xdr:row>58</xdr:row>
      <xdr:rowOff>24899</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9639300" y="9946969"/>
          <a:ext cx="838200" cy="2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2869</xdr:rowOff>
    </xdr:from>
    <xdr:to>
      <xdr:col>50</xdr:col>
      <xdr:colOff>114300</xdr:colOff>
      <xdr:row>58</xdr:row>
      <xdr:rowOff>31300</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8750300" y="9946969"/>
          <a:ext cx="889000" cy="2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31300</xdr:rowOff>
    </xdr:from>
    <xdr:to>
      <xdr:col>45</xdr:col>
      <xdr:colOff>177800</xdr:colOff>
      <xdr:row>58</xdr:row>
      <xdr:rowOff>69344</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7861300" y="9975400"/>
          <a:ext cx="889000" cy="3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47816</xdr:rowOff>
    </xdr:from>
    <xdr:to>
      <xdr:col>41</xdr:col>
      <xdr:colOff>50800</xdr:colOff>
      <xdr:row>58</xdr:row>
      <xdr:rowOff>69344</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6972300" y="9991916"/>
          <a:ext cx="889000" cy="2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145549</xdr:rowOff>
    </xdr:from>
    <xdr:to>
      <xdr:col>55</xdr:col>
      <xdr:colOff>50800</xdr:colOff>
      <xdr:row>58</xdr:row>
      <xdr:rowOff>75699</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9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121587</xdr:rowOff>
    </xdr:from>
    <xdr:ext cx="534377"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8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123519</xdr:rowOff>
    </xdr:from>
    <xdr:to>
      <xdr:col>50</xdr:col>
      <xdr:colOff>165100</xdr:colOff>
      <xdr:row>58</xdr:row>
      <xdr:rowOff>53669</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989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70196</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72111" y="967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151950</xdr:rowOff>
    </xdr:from>
    <xdr:to>
      <xdr:col>46</xdr:col>
      <xdr:colOff>38100</xdr:colOff>
      <xdr:row>58</xdr:row>
      <xdr:rowOff>82100</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9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73227</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83111" y="1001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18544</xdr:rowOff>
    </xdr:from>
    <xdr:to>
      <xdr:col>41</xdr:col>
      <xdr:colOff>101600</xdr:colOff>
      <xdr:row>58</xdr:row>
      <xdr:rowOff>120144</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996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111271</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94111" y="1005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168466</xdr:rowOff>
    </xdr:from>
    <xdr:to>
      <xdr:col>36</xdr:col>
      <xdr:colOff>165100</xdr:colOff>
      <xdr:row>58</xdr:row>
      <xdr:rowOff>98616</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994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89743</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05111" y="1003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xmlns=""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xmlns=""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xmlns=""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60415</xdr:rowOff>
    </xdr:from>
    <xdr:to>
      <xdr:col>55</xdr:col>
      <xdr:colOff>0</xdr:colOff>
      <xdr:row>78</xdr:row>
      <xdr:rowOff>126471</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9639300" y="13433515"/>
          <a:ext cx="838200" cy="6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a:extLst>
            <a:ext uri="{FF2B5EF4-FFF2-40B4-BE49-F238E27FC236}">
              <a16:creationId xmlns:a16="http://schemas.microsoft.com/office/drawing/2014/main" xmlns="" id="{00000000-0008-0000-0600-000092010000}"/>
            </a:ext>
          </a:extLst>
        </xdr:cNvPr>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xmlns=""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60415</xdr:rowOff>
    </xdr:from>
    <xdr:to>
      <xdr:col>50</xdr:col>
      <xdr:colOff>114300</xdr:colOff>
      <xdr:row>78</xdr:row>
      <xdr:rowOff>118852</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8750300" y="13433515"/>
          <a:ext cx="889000" cy="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146183</xdr:rowOff>
    </xdr:from>
    <xdr:ext cx="534377"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9372111" y="135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118852</xdr:rowOff>
    </xdr:from>
    <xdr:to>
      <xdr:col>45</xdr:col>
      <xdr:colOff>177800</xdr:colOff>
      <xdr:row>78</xdr:row>
      <xdr:rowOff>123513</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7861300" y="13491952"/>
          <a:ext cx="889000" cy="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123513</xdr:rowOff>
    </xdr:from>
    <xdr:to>
      <xdr:col>41</xdr:col>
      <xdr:colOff>50800</xdr:colOff>
      <xdr:row>78</xdr:row>
      <xdr:rowOff>136809</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flipV="1">
          <a:off x="6972300" y="13496613"/>
          <a:ext cx="889000" cy="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75671</xdr:rowOff>
    </xdr:from>
    <xdr:to>
      <xdr:col>55</xdr:col>
      <xdr:colOff>50800</xdr:colOff>
      <xdr:row>79</xdr:row>
      <xdr:rowOff>5821</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10426700" y="1344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469744" cy="259045"/>
    <xdr:sp macro="" textlink="">
      <xdr:nvSpPr>
        <xdr:cNvPr id="421" name="普通建設事業費 （ うち新規整備　）該当値テキスト">
          <a:extLst>
            <a:ext uri="{FF2B5EF4-FFF2-40B4-BE49-F238E27FC236}">
              <a16:creationId xmlns:a16="http://schemas.microsoft.com/office/drawing/2014/main" xmlns="" id="{00000000-0008-0000-0600-0000A5010000}"/>
            </a:ext>
          </a:extLst>
        </xdr:cNvPr>
        <xdr:cNvSpPr txBox="1"/>
      </xdr:nvSpPr>
      <xdr:spPr>
        <a:xfrm>
          <a:off x="10528300" y="134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9615</xdr:rowOff>
    </xdr:from>
    <xdr:to>
      <xdr:col>50</xdr:col>
      <xdr:colOff>165100</xdr:colOff>
      <xdr:row>78</xdr:row>
      <xdr:rowOff>111215</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9588500" y="133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127742</xdr:rowOff>
    </xdr:from>
    <xdr:ext cx="534377"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372111" y="1315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68052</xdr:rowOff>
    </xdr:from>
    <xdr:to>
      <xdr:col>46</xdr:col>
      <xdr:colOff>38100</xdr:colOff>
      <xdr:row>78</xdr:row>
      <xdr:rowOff>169652</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8699500" y="1344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160779</xdr:rowOff>
    </xdr:from>
    <xdr:ext cx="469744"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8515428" y="1353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72713</xdr:rowOff>
    </xdr:from>
    <xdr:to>
      <xdr:col>41</xdr:col>
      <xdr:colOff>101600</xdr:colOff>
      <xdr:row>79</xdr:row>
      <xdr:rowOff>2863</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7810500" y="1344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165440</xdr:rowOff>
    </xdr:from>
    <xdr:ext cx="469744"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7626428" y="1353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86009</xdr:rowOff>
    </xdr:from>
    <xdr:to>
      <xdr:col>36</xdr:col>
      <xdr:colOff>165100</xdr:colOff>
      <xdr:row>79</xdr:row>
      <xdr:rowOff>16159</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6921500" y="1345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7286</xdr:rowOff>
    </xdr:from>
    <xdr:ext cx="469744"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737428" y="1355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xmlns=""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xmlns=""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xmlns=""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129595</xdr:rowOff>
    </xdr:from>
    <xdr:to>
      <xdr:col>55</xdr:col>
      <xdr:colOff>0</xdr:colOff>
      <xdr:row>98</xdr:row>
      <xdr:rowOff>58685</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9639300" y="16760245"/>
          <a:ext cx="838200" cy="10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a:extLst>
            <a:ext uri="{FF2B5EF4-FFF2-40B4-BE49-F238E27FC236}">
              <a16:creationId xmlns:a16="http://schemas.microsoft.com/office/drawing/2014/main" xmlns="" id="{00000000-0008-0000-0600-0000CB010000}"/>
            </a:ext>
          </a:extLst>
        </xdr:cNvPr>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112085</xdr:rowOff>
    </xdr:from>
    <xdr:to>
      <xdr:col>50</xdr:col>
      <xdr:colOff>114300</xdr:colOff>
      <xdr:row>98</xdr:row>
      <xdr:rowOff>58685</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8750300" y="16742735"/>
          <a:ext cx="889000" cy="11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112085</xdr:rowOff>
    </xdr:from>
    <xdr:to>
      <xdr:col>45</xdr:col>
      <xdr:colOff>177800</xdr:colOff>
      <xdr:row>98</xdr:row>
      <xdr:rowOff>51766</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flipV="1">
          <a:off x="7861300" y="16742735"/>
          <a:ext cx="889000" cy="11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109159</xdr:rowOff>
    </xdr:from>
    <xdr:to>
      <xdr:col>41</xdr:col>
      <xdr:colOff>50800</xdr:colOff>
      <xdr:row>98</xdr:row>
      <xdr:rowOff>51766</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6972300" y="16739809"/>
          <a:ext cx="889000" cy="11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121521</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6705111" y="169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78795</xdr:rowOff>
    </xdr:from>
    <xdr:to>
      <xdr:col>55</xdr:col>
      <xdr:colOff>50800</xdr:colOff>
      <xdr:row>98</xdr:row>
      <xdr:rowOff>8945</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10426700" y="1670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101672</xdr:rowOff>
    </xdr:from>
    <xdr:ext cx="534377" cy="259045"/>
    <xdr:sp macro="" textlink="">
      <xdr:nvSpPr>
        <xdr:cNvPr id="478" name="普通建設事業費 （ うち更新整備　）該当値テキスト">
          <a:extLst>
            <a:ext uri="{FF2B5EF4-FFF2-40B4-BE49-F238E27FC236}">
              <a16:creationId xmlns:a16="http://schemas.microsoft.com/office/drawing/2014/main" xmlns="" id="{00000000-0008-0000-0600-0000DE010000}"/>
            </a:ext>
          </a:extLst>
        </xdr:cNvPr>
        <xdr:cNvSpPr txBox="1"/>
      </xdr:nvSpPr>
      <xdr:spPr>
        <a:xfrm>
          <a:off x="10528300" y="1656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7885</xdr:rowOff>
    </xdr:from>
    <xdr:to>
      <xdr:col>50</xdr:col>
      <xdr:colOff>165100</xdr:colOff>
      <xdr:row>98</xdr:row>
      <xdr:rowOff>109485</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9588500" y="1680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100612</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9372111" y="1690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61285</xdr:rowOff>
    </xdr:from>
    <xdr:to>
      <xdr:col>46</xdr:col>
      <xdr:colOff>38100</xdr:colOff>
      <xdr:row>97</xdr:row>
      <xdr:rowOff>162885</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8699500" y="166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7962</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8483111" y="1646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966</xdr:rowOff>
    </xdr:from>
    <xdr:to>
      <xdr:col>41</xdr:col>
      <xdr:colOff>101600</xdr:colOff>
      <xdr:row>98</xdr:row>
      <xdr:rowOff>102566</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7810500" y="168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93693</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7594111" y="1689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58359</xdr:rowOff>
    </xdr:from>
    <xdr:to>
      <xdr:col>36</xdr:col>
      <xdr:colOff>165100</xdr:colOff>
      <xdr:row>97</xdr:row>
      <xdr:rowOff>159959</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6921500" y="1668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5036</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6705111" y="1646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xmlns=""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xmlns=""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xmlns=""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21963</xdr:rowOff>
    </xdr:from>
    <xdr:to>
      <xdr:col>85</xdr:col>
      <xdr:colOff>127000</xdr:colOff>
      <xdr:row>39</xdr:row>
      <xdr:rowOff>38891</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flipV="1">
          <a:off x="15481300" y="6708513"/>
          <a:ext cx="838200" cy="1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135812</xdr:rowOff>
    </xdr:from>
    <xdr:ext cx="469744" cy="259045"/>
    <xdr:sp macro="" textlink="">
      <xdr:nvSpPr>
        <xdr:cNvPr id="516" name="災害復旧事業費平均値テキスト">
          <a:extLst>
            <a:ext uri="{FF2B5EF4-FFF2-40B4-BE49-F238E27FC236}">
              <a16:creationId xmlns:a16="http://schemas.microsoft.com/office/drawing/2014/main" xmlns="" id="{00000000-0008-0000-0600-000004020000}"/>
            </a:ext>
          </a:extLst>
        </xdr:cNvPr>
        <xdr:cNvSpPr txBox="1"/>
      </xdr:nvSpPr>
      <xdr:spPr>
        <a:xfrm>
          <a:off x="16370300" y="665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38891</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4592300" y="6725441"/>
          <a:ext cx="889000" cy="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142613</xdr:rowOff>
    </xdr:from>
    <xdr:to>
      <xdr:col>85</xdr:col>
      <xdr:colOff>177800</xdr:colOff>
      <xdr:row>39</xdr:row>
      <xdr:rowOff>72763</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6268700" y="665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101990</xdr:rowOff>
    </xdr:from>
    <xdr:ext cx="469744" cy="259045"/>
    <xdr:sp macro="" textlink="">
      <xdr:nvSpPr>
        <xdr:cNvPr id="535" name="災害復旧事業費該当値テキスト">
          <a:extLst>
            <a:ext uri="{FF2B5EF4-FFF2-40B4-BE49-F238E27FC236}">
              <a16:creationId xmlns:a16="http://schemas.microsoft.com/office/drawing/2014/main" xmlns="" id="{00000000-0008-0000-0600-000017020000}"/>
            </a:ext>
          </a:extLst>
        </xdr:cNvPr>
        <xdr:cNvSpPr txBox="1"/>
      </xdr:nvSpPr>
      <xdr:spPr>
        <a:xfrm>
          <a:off x="16370300" y="644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159541</xdr:rowOff>
    </xdr:from>
    <xdr:to>
      <xdr:col>81</xdr:col>
      <xdr:colOff>101600</xdr:colOff>
      <xdr:row>39</xdr:row>
      <xdr:rowOff>89691</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5430500" y="667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80818</xdr:rowOff>
    </xdr:from>
    <xdr:ext cx="469744"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5246428" y="676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xmlns=""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xmlns=""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xmlns=""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xmlns=""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xmlns=""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xmlns=""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xmlns=""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xmlns=""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52082</xdr:rowOff>
    </xdr:from>
    <xdr:to>
      <xdr:col>85</xdr:col>
      <xdr:colOff>127000</xdr:colOff>
      <xdr:row>77</xdr:row>
      <xdr:rowOff>67247</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5481300" y="13253732"/>
          <a:ext cx="838200" cy="1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a:extLst>
            <a:ext uri="{FF2B5EF4-FFF2-40B4-BE49-F238E27FC236}">
              <a16:creationId xmlns:a16="http://schemas.microsoft.com/office/drawing/2014/main" xmlns="" id="{00000000-0008-0000-0600-00006E020000}"/>
            </a:ext>
          </a:extLst>
        </xdr:cNvPr>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57365</xdr:rowOff>
    </xdr:from>
    <xdr:to>
      <xdr:col>81</xdr:col>
      <xdr:colOff>50800</xdr:colOff>
      <xdr:row>77</xdr:row>
      <xdr:rowOff>67247</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4592300" y="13259015"/>
          <a:ext cx="889000" cy="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32893</xdr:rowOff>
    </xdr:from>
    <xdr:to>
      <xdr:col>76</xdr:col>
      <xdr:colOff>114300</xdr:colOff>
      <xdr:row>77</xdr:row>
      <xdr:rowOff>57365</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3703300" y="13234543"/>
          <a:ext cx="889000" cy="2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24092</xdr:rowOff>
    </xdr:from>
    <xdr:to>
      <xdr:col>71</xdr:col>
      <xdr:colOff>177800</xdr:colOff>
      <xdr:row>77</xdr:row>
      <xdr:rowOff>32893</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a:off x="12814300" y="13225742"/>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1282</xdr:rowOff>
    </xdr:from>
    <xdr:to>
      <xdr:col>85</xdr:col>
      <xdr:colOff>177800</xdr:colOff>
      <xdr:row>77</xdr:row>
      <xdr:rowOff>102882</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6268700" y="1320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151159</xdr:rowOff>
    </xdr:from>
    <xdr:ext cx="534377" cy="259045"/>
    <xdr:sp macro="" textlink="">
      <xdr:nvSpPr>
        <xdr:cNvPr id="641" name="公債費該当値テキスト">
          <a:extLst>
            <a:ext uri="{FF2B5EF4-FFF2-40B4-BE49-F238E27FC236}">
              <a16:creationId xmlns:a16="http://schemas.microsoft.com/office/drawing/2014/main" xmlns="" id="{00000000-0008-0000-0600-000081020000}"/>
            </a:ext>
          </a:extLst>
        </xdr:cNvPr>
        <xdr:cNvSpPr txBox="1"/>
      </xdr:nvSpPr>
      <xdr:spPr>
        <a:xfrm>
          <a:off x="16370300" y="1318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16447</xdr:rowOff>
    </xdr:from>
    <xdr:to>
      <xdr:col>81</xdr:col>
      <xdr:colOff>101600</xdr:colOff>
      <xdr:row>77</xdr:row>
      <xdr:rowOff>118047</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5430500" y="132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109174</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5214111" y="1331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6565</xdr:rowOff>
    </xdr:from>
    <xdr:to>
      <xdr:col>76</xdr:col>
      <xdr:colOff>165100</xdr:colOff>
      <xdr:row>77</xdr:row>
      <xdr:rowOff>108165</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4541500" y="132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99292</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4325111" y="1330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153543</xdr:rowOff>
    </xdr:from>
    <xdr:to>
      <xdr:col>72</xdr:col>
      <xdr:colOff>38100</xdr:colOff>
      <xdr:row>77</xdr:row>
      <xdr:rowOff>83693</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3652500" y="1318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74820</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3436111" y="1327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144742</xdr:rowOff>
    </xdr:from>
    <xdr:to>
      <xdr:col>67</xdr:col>
      <xdr:colOff>101600</xdr:colOff>
      <xdr:row>77</xdr:row>
      <xdr:rowOff>74892</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2763500" y="131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66019</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547111" y="1326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xmlns=""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xmlns=""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xmlns=""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132575</xdr:rowOff>
    </xdr:from>
    <xdr:to>
      <xdr:col>85</xdr:col>
      <xdr:colOff>127000</xdr:colOff>
      <xdr:row>98</xdr:row>
      <xdr:rowOff>76555</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5481300" y="16763225"/>
          <a:ext cx="838200" cy="1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a:extLst>
            <a:ext uri="{FF2B5EF4-FFF2-40B4-BE49-F238E27FC236}">
              <a16:creationId xmlns:a16="http://schemas.microsoft.com/office/drawing/2014/main" xmlns="" id="{00000000-0008-0000-0600-0000A7020000}"/>
            </a:ext>
          </a:extLst>
        </xdr:cNvPr>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144577</xdr:rowOff>
    </xdr:from>
    <xdr:to>
      <xdr:col>81</xdr:col>
      <xdr:colOff>50800</xdr:colOff>
      <xdr:row>98</xdr:row>
      <xdr:rowOff>76555</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4592300" y="16603777"/>
          <a:ext cx="889000" cy="27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110947</xdr:rowOff>
    </xdr:from>
    <xdr:to>
      <xdr:col>76</xdr:col>
      <xdr:colOff>114300</xdr:colOff>
      <xdr:row>96</xdr:row>
      <xdr:rowOff>144577</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3703300" y="16398697"/>
          <a:ext cx="889000" cy="20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110947</xdr:rowOff>
    </xdr:from>
    <xdr:to>
      <xdr:col>71</xdr:col>
      <xdr:colOff>177800</xdr:colOff>
      <xdr:row>98</xdr:row>
      <xdr:rowOff>59423</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2814300" y="16398697"/>
          <a:ext cx="889000" cy="46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81775</xdr:rowOff>
    </xdr:from>
    <xdr:to>
      <xdr:col>85</xdr:col>
      <xdr:colOff>177800</xdr:colOff>
      <xdr:row>98</xdr:row>
      <xdr:rowOff>11925</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6268700" y="167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104652</xdr:rowOff>
    </xdr:from>
    <xdr:ext cx="534377" cy="259045"/>
    <xdr:sp macro="" textlink="">
      <xdr:nvSpPr>
        <xdr:cNvPr id="698" name="積立金該当値テキスト">
          <a:extLst>
            <a:ext uri="{FF2B5EF4-FFF2-40B4-BE49-F238E27FC236}">
              <a16:creationId xmlns:a16="http://schemas.microsoft.com/office/drawing/2014/main" xmlns="" id="{00000000-0008-0000-0600-0000BA020000}"/>
            </a:ext>
          </a:extLst>
        </xdr:cNvPr>
        <xdr:cNvSpPr txBox="1"/>
      </xdr:nvSpPr>
      <xdr:spPr>
        <a:xfrm>
          <a:off x="16370300" y="1656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25755</xdr:rowOff>
    </xdr:from>
    <xdr:to>
      <xdr:col>81</xdr:col>
      <xdr:colOff>101600</xdr:colOff>
      <xdr:row>98</xdr:row>
      <xdr:rowOff>127355</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5430500" y="1682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118482</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5214111" y="1692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93777</xdr:rowOff>
    </xdr:from>
    <xdr:to>
      <xdr:col>76</xdr:col>
      <xdr:colOff>165100</xdr:colOff>
      <xdr:row>97</xdr:row>
      <xdr:rowOff>23927</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4541500" y="165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40454</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4325111" y="1632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60147</xdr:rowOff>
    </xdr:from>
    <xdr:to>
      <xdr:col>72</xdr:col>
      <xdr:colOff>38100</xdr:colOff>
      <xdr:row>95</xdr:row>
      <xdr:rowOff>161747</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3652500" y="1634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6824</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436111" y="1612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8623</xdr:rowOff>
    </xdr:from>
    <xdr:to>
      <xdr:col>67</xdr:col>
      <xdr:colOff>101600</xdr:colOff>
      <xdr:row>98</xdr:row>
      <xdr:rowOff>110223</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2763500" y="168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101350</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2547111" y="169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xmlns=""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xmlns=""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xmlns=""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xmlns=""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xmlns=""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a:extLst>
            <a:ext uri="{FF2B5EF4-FFF2-40B4-BE49-F238E27FC236}">
              <a16:creationId xmlns:a16="http://schemas.microsoft.com/office/drawing/2014/main" xmlns="" id="{00000000-0008-0000-0600-0000EE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a:extLst>
            <a:ext uri="{FF2B5EF4-FFF2-40B4-BE49-F238E27FC236}">
              <a16:creationId xmlns:a16="http://schemas.microsoft.com/office/drawing/2014/main" xmlns="" id="{00000000-0008-0000-0600-0000EF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xmlns="" id="{00000000-0008-0000-06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xmlns=""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xmlns=""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xmlns=""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132431</xdr:rowOff>
    </xdr:from>
    <xdr:to>
      <xdr:col>116</xdr:col>
      <xdr:colOff>63500</xdr:colOff>
      <xdr:row>58</xdr:row>
      <xdr:rowOff>134168</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1323300" y="10076531"/>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a:extLst>
            <a:ext uri="{FF2B5EF4-FFF2-40B4-BE49-F238E27FC236}">
              <a16:creationId xmlns:a16="http://schemas.microsoft.com/office/drawing/2014/main" xmlns="" id="{00000000-0008-0000-0600-000013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xmlns=""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128910</xdr:rowOff>
    </xdr:from>
    <xdr:to>
      <xdr:col>111</xdr:col>
      <xdr:colOff>177800</xdr:colOff>
      <xdr:row>58</xdr:row>
      <xdr:rowOff>132431</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0434300" y="10073010"/>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xmlns=""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121915</xdr:rowOff>
    </xdr:from>
    <xdr:to>
      <xdr:col>107</xdr:col>
      <xdr:colOff>50800</xdr:colOff>
      <xdr:row>58</xdr:row>
      <xdr:rowOff>128910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9545300" y="10066015"/>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118623</xdr:rowOff>
    </xdr:from>
    <xdr:to>
      <xdr:col>102</xdr:col>
      <xdr:colOff>114300</xdr:colOff>
      <xdr:row>58</xdr:row>
      <xdr:rowOff>121915</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18656300" y="10062723"/>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83368</xdr:rowOff>
    </xdr:from>
    <xdr:to>
      <xdr:col>116</xdr:col>
      <xdr:colOff>114300</xdr:colOff>
      <xdr:row>59</xdr:row>
      <xdr:rowOff>13518</xdr:rowOff>
    </xdr:to>
    <xdr:sp macro="" textlink="">
      <xdr:nvSpPr>
        <xdr:cNvPr id="805" name="楕円 804">
          <a:extLst>
            <a:ext uri="{FF2B5EF4-FFF2-40B4-BE49-F238E27FC236}">
              <a16:creationId xmlns:a16="http://schemas.microsoft.com/office/drawing/2014/main" xmlns="" id="{00000000-0008-0000-0600-000025030000}"/>
            </a:ext>
          </a:extLst>
        </xdr:cNvPr>
        <xdr:cNvSpPr/>
      </xdr:nvSpPr>
      <xdr:spPr>
        <a:xfrm>
          <a:off x="22110700" y="1002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378565" cy="259045"/>
    <xdr:sp macro="" textlink="">
      <xdr:nvSpPr>
        <xdr:cNvPr id="806" name="貸付金該当値テキスト">
          <a:extLst>
            <a:ext uri="{FF2B5EF4-FFF2-40B4-BE49-F238E27FC236}">
              <a16:creationId xmlns:a16="http://schemas.microsoft.com/office/drawing/2014/main" xmlns="" id="{00000000-0008-0000-0600-000026030000}"/>
            </a:ext>
          </a:extLst>
        </xdr:cNvPr>
        <xdr:cNvSpPr txBox="1"/>
      </xdr:nvSpPr>
      <xdr:spPr>
        <a:xfrm>
          <a:off x="22212300" y="9949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81631</xdr:rowOff>
    </xdr:from>
    <xdr:to>
      <xdr:col>112</xdr:col>
      <xdr:colOff>38100</xdr:colOff>
      <xdr:row>59</xdr:row>
      <xdr:rowOff>11781</xdr:rowOff>
    </xdr:to>
    <xdr:sp macro="" textlink="">
      <xdr:nvSpPr>
        <xdr:cNvPr id="807" name="楕円 806">
          <a:extLst>
            <a:ext uri="{FF2B5EF4-FFF2-40B4-BE49-F238E27FC236}">
              <a16:creationId xmlns:a16="http://schemas.microsoft.com/office/drawing/2014/main" xmlns="" id="{00000000-0008-0000-0600-000027030000}"/>
            </a:ext>
          </a:extLst>
        </xdr:cNvPr>
        <xdr:cNvSpPr/>
      </xdr:nvSpPr>
      <xdr:spPr>
        <a:xfrm>
          <a:off x="21272500" y="1002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2908</xdr:rowOff>
    </xdr:from>
    <xdr:ext cx="378565"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4017" y="1011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78110</xdr:rowOff>
    </xdr:from>
    <xdr:to>
      <xdr:col>107</xdr:col>
      <xdr:colOff>101600</xdr:colOff>
      <xdr:row>59</xdr:row>
      <xdr:rowOff>8260</xdr:rowOff>
    </xdr:to>
    <xdr:sp macro="" textlink="">
      <xdr:nvSpPr>
        <xdr:cNvPr id="809" name="楕円 808">
          <a:extLst>
            <a:ext uri="{FF2B5EF4-FFF2-40B4-BE49-F238E27FC236}">
              <a16:creationId xmlns:a16="http://schemas.microsoft.com/office/drawing/2014/main" xmlns="" id="{00000000-0008-0000-0600-000029030000}"/>
            </a:ext>
          </a:extLst>
        </xdr:cNvPr>
        <xdr:cNvSpPr/>
      </xdr:nvSpPr>
      <xdr:spPr>
        <a:xfrm>
          <a:off x="20383500" y="100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170837</xdr:rowOff>
    </xdr:from>
    <xdr:ext cx="378565"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0245017" y="10114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71115</xdr:rowOff>
    </xdr:from>
    <xdr:to>
      <xdr:col>102</xdr:col>
      <xdr:colOff>165100</xdr:colOff>
      <xdr:row>59</xdr:row>
      <xdr:rowOff>1265</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19494500" y="100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163842</xdr:rowOff>
    </xdr:from>
    <xdr:ext cx="378565"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56017" y="1010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67823</xdr:rowOff>
    </xdr:from>
    <xdr:to>
      <xdr:col>98</xdr:col>
      <xdr:colOff>38100</xdr:colOff>
      <xdr:row>58</xdr:row>
      <xdr:rowOff>169423</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18605500" y="1001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160550</xdr:rowOff>
    </xdr:from>
    <xdr:ext cx="378565"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67017" y="10104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xmlns=""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xmlns=""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xmlns=""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134305</xdr:rowOff>
    </xdr:from>
    <xdr:to>
      <xdr:col>116</xdr:col>
      <xdr:colOff>63500</xdr:colOff>
      <xdr:row>76</xdr:row>
      <xdr:rowOff>47140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flipV="1">
          <a:off x="21323300" y="12993055"/>
          <a:ext cx="838200" cy="8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a:extLst>
            <a:ext uri="{FF2B5EF4-FFF2-40B4-BE49-F238E27FC236}">
              <a16:creationId xmlns:a16="http://schemas.microsoft.com/office/drawing/2014/main" xmlns="" id="{00000000-0008-0000-0600-00004B030000}"/>
            </a:ext>
          </a:extLst>
        </xdr:cNvPr>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xmlns=""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30314</xdr:rowOff>
    </xdr:from>
    <xdr:to>
      <xdr:col>111</xdr:col>
      <xdr:colOff>177800</xdr:colOff>
      <xdr:row>76</xdr:row>
      <xdr:rowOff>47140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0434300" y="13060514"/>
          <a:ext cx="889000" cy="1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xmlns=""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3774</xdr:rowOff>
    </xdr:from>
    <xdr:to>
      <xdr:col>107</xdr:col>
      <xdr:colOff>50800</xdr:colOff>
      <xdr:row>76</xdr:row>
      <xdr:rowOff>30314</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9545300" y="12862524"/>
          <a:ext cx="889000" cy="19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3774</xdr:rowOff>
    </xdr:from>
    <xdr:to>
      <xdr:col>102</xdr:col>
      <xdr:colOff>114300</xdr:colOff>
      <xdr:row>75</xdr:row>
      <xdr:rowOff>69954</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18656300" y="12862524"/>
          <a:ext cx="889000" cy="6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83505</xdr:rowOff>
    </xdr:from>
    <xdr:to>
      <xdr:col>116</xdr:col>
      <xdr:colOff>114300</xdr:colOff>
      <xdr:row>76</xdr:row>
      <xdr:rowOff>13655</xdr:rowOff>
    </xdr:to>
    <xdr:sp macro="" textlink="">
      <xdr:nvSpPr>
        <xdr:cNvPr id="861" name="楕円 860">
          <a:extLst>
            <a:ext uri="{FF2B5EF4-FFF2-40B4-BE49-F238E27FC236}">
              <a16:creationId xmlns:a16="http://schemas.microsoft.com/office/drawing/2014/main" xmlns="" id="{00000000-0008-0000-0600-00005D030000}"/>
            </a:ext>
          </a:extLst>
        </xdr:cNvPr>
        <xdr:cNvSpPr/>
      </xdr:nvSpPr>
      <xdr:spPr>
        <a:xfrm>
          <a:off x="22110700" y="1294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106382</xdr:rowOff>
    </xdr:from>
    <xdr:ext cx="534377" cy="259045"/>
    <xdr:sp macro="" textlink="">
      <xdr:nvSpPr>
        <xdr:cNvPr id="862" name="繰出金該当値テキスト">
          <a:extLst>
            <a:ext uri="{FF2B5EF4-FFF2-40B4-BE49-F238E27FC236}">
              <a16:creationId xmlns:a16="http://schemas.microsoft.com/office/drawing/2014/main" xmlns="" id="{00000000-0008-0000-0600-00005E030000}"/>
            </a:ext>
          </a:extLst>
        </xdr:cNvPr>
        <xdr:cNvSpPr txBox="1"/>
      </xdr:nvSpPr>
      <xdr:spPr>
        <a:xfrm>
          <a:off x="22212300" y="127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167790</xdr:rowOff>
    </xdr:from>
    <xdr:to>
      <xdr:col>112</xdr:col>
      <xdr:colOff>38100</xdr:colOff>
      <xdr:row>76</xdr:row>
      <xdr:rowOff>97940</xdr:rowOff>
    </xdr:to>
    <xdr:sp macro="" textlink="">
      <xdr:nvSpPr>
        <xdr:cNvPr id="863" name="楕円 862">
          <a:extLst>
            <a:ext uri="{FF2B5EF4-FFF2-40B4-BE49-F238E27FC236}">
              <a16:creationId xmlns:a16="http://schemas.microsoft.com/office/drawing/2014/main" xmlns="" id="{00000000-0008-0000-0600-00005F030000}"/>
            </a:ext>
          </a:extLst>
        </xdr:cNvPr>
        <xdr:cNvSpPr/>
      </xdr:nvSpPr>
      <xdr:spPr>
        <a:xfrm>
          <a:off x="21272500" y="1302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89067</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056111" y="1311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150964</xdr:rowOff>
    </xdr:from>
    <xdr:to>
      <xdr:col>107</xdr:col>
      <xdr:colOff>101600</xdr:colOff>
      <xdr:row>76</xdr:row>
      <xdr:rowOff>81114</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20383500" y="130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72241</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0167111" y="1310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124424</xdr:rowOff>
    </xdr:from>
    <xdr:to>
      <xdr:col>102</xdr:col>
      <xdr:colOff>165100</xdr:colOff>
      <xdr:row>75</xdr:row>
      <xdr:rowOff>54574</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19494500" y="1281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71101</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278111" y="1258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19154</xdr:rowOff>
    </xdr:from>
    <xdr:to>
      <xdr:col>98</xdr:col>
      <xdr:colOff>38100</xdr:colOff>
      <xdr:row>75</xdr:row>
      <xdr:rowOff>120754</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18605500" y="1287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137281</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389111" y="1265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xmlns=""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xmlns=""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xmlns=""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xmlns=""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xmlns=""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xmlns=""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xmlns=""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xmlns=""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xmlns=""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xmlns=""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xmlns=""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人件費が類似団体平均を上回っている要因は、隣接市町から業務を受託している消防部門、町立保育園を運営している福祉部門、観光地として観光行事を行う商工部門など、固有の特殊事情によると考える。</a:t>
          </a:r>
        </a:p>
        <a:p>
          <a:r>
            <a:rPr kumimoji="1" lang="ja-JP" altLang="en-US" sz="1300">
              <a:latin typeface="ＭＳ Ｐゴシック" panose="020B0600070205080204" pitchFamily="50" charset="-128"/>
              <a:ea typeface="ＭＳ Ｐゴシック" panose="020B0600070205080204" pitchFamily="50" charset="-128"/>
            </a:rPr>
            <a:t>　補助費等については、平成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年度より湯河原町真鶴町衛生組合の最終処分場の工事に対する償還が始まり、増額となった。今後も湯河原町真鶴町衛生組合負担金公債費負担金により増加が見込まれる。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24,803
24,456
40.97
10,307,733
9,888,407
379,082
5,506,229
10,033,001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84836</xdr:rowOff>
    </xdr:from>
    <xdr:to>
      <xdr:col>24</xdr:col>
      <xdr:colOff>63500</xdr:colOff>
      <xdr:row>33</xdr:row>
      <xdr:rowOff>96919</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5742686"/>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64915</xdr:rowOff>
    </xdr:from>
    <xdr:to>
      <xdr:col>19</xdr:col>
      <xdr:colOff>177800</xdr:colOff>
      <xdr:row>33</xdr:row>
      <xdr:rowOff>84836</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5722765"/>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64915</xdr:rowOff>
    </xdr:from>
    <xdr:to>
      <xdr:col>15</xdr:col>
      <xdr:colOff>50800</xdr:colOff>
      <xdr:row>33</xdr:row>
      <xdr:rowOff>119779</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5722765"/>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93000</xdr:rowOff>
    </xdr:from>
    <xdr:to>
      <xdr:col>10</xdr:col>
      <xdr:colOff>114300</xdr:colOff>
      <xdr:row>33</xdr:row>
      <xdr:rowOff>119779</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5750850"/>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46119</xdr:rowOff>
    </xdr:from>
    <xdr:to>
      <xdr:col>24</xdr:col>
      <xdr:colOff>114300</xdr:colOff>
      <xdr:row>33</xdr:row>
      <xdr:rowOff>147719</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70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68996</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55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34036</xdr:rowOff>
    </xdr:from>
    <xdr:to>
      <xdr:col>20</xdr:col>
      <xdr:colOff>38100</xdr:colOff>
      <xdr:row>33</xdr:row>
      <xdr:rowOff>135636</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6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152163</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46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14115</xdr:rowOff>
    </xdr:from>
    <xdr:to>
      <xdr:col>15</xdr:col>
      <xdr:colOff>101600</xdr:colOff>
      <xdr:row>33</xdr:row>
      <xdr:rowOff>115715</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6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132242</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44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68979</xdr:rowOff>
    </xdr:from>
    <xdr:to>
      <xdr:col>10</xdr:col>
      <xdr:colOff>165100</xdr:colOff>
      <xdr:row>33</xdr:row>
      <xdr:rowOff>170579</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72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15656</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50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42200</xdr:rowOff>
    </xdr:from>
    <xdr:to>
      <xdr:col>6</xdr:col>
      <xdr:colOff>38100</xdr:colOff>
      <xdr:row>33</xdr:row>
      <xdr:rowOff>143800</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70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160327</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547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xmlns=""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xmlns=""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xmlns=""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xmlns=""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165826</xdr:rowOff>
    </xdr:from>
    <xdr:to>
      <xdr:col>24</xdr:col>
      <xdr:colOff>63500</xdr:colOff>
      <xdr:row>57</xdr:row>
      <xdr:rowOff>75507</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3797300" y="9767026"/>
          <a:ext cx="838200" cy="8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a:extLst>
            <a:ext uri="{FF2B5EF4-FFF2-40B4-BE49-F238E27FC236}">
              <a16:creationId xmlns:a16="http://schemas.microsoft.com/office/drawing/2014/main" xmlns="" id="{00000000-0008-0000-0700-00007C000000}"/>
            </a:ext>
          </a:extLst>
        </xdr:cNvPr>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164878</xdr:rowOff>
    </xdr:from>
    <xdr:to>
      <xdr:col>19</xdr:col>
      <xdr:colOff>177800</xdr:colOff>
      <xdr:row>57</xdr:row>
      <xdr:rowOff>75507</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908300" y="9594628"/>
          <a:ext cx="889000" cy="25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35752</xdr:rowOff>
    </xdr:from>
    <xdr:to>
      <xdr:col>15</xdr:col>
      <xdr:colOff>50800</xdr:colOff>
      <xdr:row>55</xdr:row>
      <xdr:rowOff>164878</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2019300" y="9465502"/>
          <a:ext cx="889000" cy="12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35752</xdr:rowOff>
    </xdr:from>
    <xdr:to>
      <xdr:col>10</xdr:col>
      <xdr:colOff>114300</xdr:colOff>
      <xdr:row>57</xdr:row>
      <xdr:rowOff>152436</xdr:rowOff>
    </xdr:to>
    <xdr:cxnSp macro="">
      <xdr:nvCxnSpPr>
        <xdr:cNvPr id="132" name="直線コネクタ 131">
          <a:extLst>
            <a:ext uri="{FF2B5EF4-FFF2-40B4-BE49-F238E27FC236}">
              <a16:creationId xmlns:a16="http://schemas.microsoft.com/office/drawing/2014/main" xmlns="" id="{00000000-0008-0000-0700-000084000000}"/>
            </a:ext>
          </a:extLst>
        </xdr:cNvPr>
        <xdr:cNvCxnSpPr/>
      </xdr:nvCxnSpPr>
      <xdr:spPr>
        <a:xfrm flipV="1">
          <a:off x="1130300" y="9465502"/>
          <a:ext cx="889000" cy="45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xmlns=""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52795</xdr:rowOff>
    </xdr:from>
    <xdr:ext cx="534377"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752111" y="99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xmlns=""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54929</xdr:rowOff>
    </xdr:from>
    <xdr:ext cx="534377"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863111" y="9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115026</xdr:rowOff>
    </xdr:from>
    <xdr:to>
      <xdr:col>24</xdr:col>
      <xdr:colOff>114300</xdr:colOff>
      <xdr:row>57</xdr:row>
      <xdr:rowOff>45176</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4584700" y="971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137903</xdr:rowOff>
    </xdr:from>
    <xdr:ext cx="534377" cy="259045"/>
    <xdr:sp macro="" textlink="">
      <xdr:nvSpPr>
        <xdr:cNvPr id="143" name="総務費該当値テキスト">
          <a:extLst>
            <a:ext uri="{FF2B5EF4-FFF2-40B4-BE49-F238E27FC236}">
              <a16:creationId xmlns:a16="http://schemas.microsoft.com/office/drawing/2014/main" xmlns="" id="{00000000-0008-0000-0700-00008F000000}"/>
            </a:ext>
          </a:extLst>
        </xdr:cNvPr>
        <xdr:cNvSpPr txBox="1"/>
      </xdr:nvSpPr>
      <xdr:spPr>
        <a:xfrm>
          <a:off x="4686300" y="956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24707</xdr:rowOff>
    </xdr:from>
    <xdr:to>
      <xdr:col>20</xdr:col>
      <xdr:colOff>38100</xdr:colOff>
      <xdr:row>57</xdr:row>
      <xdr:rowOff>126307</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3746500" y="97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117434</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3530111" y="989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114078</xdr:rowOff>
    </xdr:from>
    <xdr:to>
      <xdr:col>15</xdr:col>
      <xdr:colOff>101600</xdr:colOff>
      <xdr:row>56</xdr:row>
      <xdr:rowOff>44228</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2857500" y="95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60755</xdr:rowOff>
    </xdr:from>
    <xdr:ext cx="534377"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2641111" y="9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156402</xdr:rowOff>
    </xdr:from>
    <xdr:to>
      <xdr:col>10</xdr:col>
      <xdr:colOff>165100</xdr:colOff>
      <xdr:row>55</xdr:row>
      <xdr:rowOff>86552</xdr:rowOff>
    </xdr:to>
    <xdr:sp macro="" textlink="">
      <xdr:nvSpPr>
        <xdr:cNvPr id="148" name="楕円 147">
          <a:extLst>
            <a:ext uri="{FF2B5EF4-FFF2-40B4-BE49-F238E27FC236}">
              <a16:creationId xmlns:a16="http://schemas.microsoft.com/office/drawing/2014/main" xmlns="" id="{00000000-0008-0000-0700-000094000000}"/>
            </a:ext>
          </a:extLst>
        </xdr:cNvPr>
        <xdr:cNvSpPr/>
      </xdr:nvSpPr>
      <xdr:spPr>
        <a:xfrm>
          <a:off x="1968500" y="941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103079</xdr:rowOff>
    </xdr:from>
    <xdr:ext cx="534377" cy="259045"/>
    <xdr:sp macro="" textlink="">
      <xdr:nvSpPr>
        <xdr:cNvPr id="149" name="テキスト ボックス 148">
          <a:extLst>
            <a:ext uri="{FF2B5EF4-FFF2-40B4-BE49-F238E27FC236}">
              <a16:creationId xmlns:a16="http://schemas.microsoft.com/office/drawing/2014/main" xmlns="" id="{00000000-0008-0000-0700-000095000000}"/>
            </a:ext>
          </a:extLst>
        </xdr:cNvPr>
        <xdr:cNvSpPr txBox="1"/>
      </xdr:nvSpPr>
      <xdr:spPr>
        <a:xfrm>
          <a:off x="1752111" y="918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101636</xdr:rowOff>
    </xdr:from>
    <xdr:to>
      <xdr:col>6</xdr:col>
      <xdr:colOff>38100</xdr:colOff>
      <xdr:row>58</xdr:row>
      <xdr:rowOff>31786</xdr:rowOff>
    </xdr:to>
    <xdr:sp macro="" textlink="">
      <xdr:nvSpPr>
        <xdr:cNvPr id="150" name="楕円 149">
          <a:extLst>
            <a:ext uri="{FF2B5EF4-FFF2-40B4-BE49-F238E27FC236}">
              <a16:creationId xmlns:a16="http://schemas.microsoft.com/office/drawing/2014/main" xmlns="" id="{00000000-0008-0000-0700-000096000000}"/>
            </a:ext>
          </a:extLst>
        </xdr:cNvPr>
        <xdr:cNvSpPr/>
      </xdr:nvSpPr>
      <xdr:spPr>
        <a:xfrm>
          <a:off x="1079500" y="98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48313</xdr:rowOff>
    </xdr:from>
    <xdr:ext cx="534377" cy="259045"/>
    <xdr:sp macro="" textlink="">
      <xdr:nvSpPr>
        <xdr:cNvPr id="151" name="テキスト ボックス 150">
          <a:extLst>
            <a:ext uri="{FF2B5EF4-FFF2-40B4-BE49-F238E27FC236}">
              <a16:creationId xmlns:a16="http://schemas.microsoft.com/office/drawing/2014/main" xmlns="" id="{00000000-0008-0000-0700-000097000000}"/>
            </a:ext>
          </a:extLst>
        </xdr:cNvPr>
        <xdr:cNvSpPr txBox="1"/>
      </xdr:nvSpPr>
      <xdr:spPr>
        <a:xfrm>
          <a:off x="863111" y="964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xmlns=""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xmlns=""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xmlns=""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xmlns=""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xmlns=""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129184</xdr:rowOff>
    </xdr:from>
    <xdr:to>
      <xdr:col>24</xdr:col>
      <xdr:colOff>63500</xdr:colOff>
      <xdr:row>78</xdr:row>
      <xdr:rowOff>29121</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3797300" y="12987934"/>
          <a:ext cx="838200" cy="4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a:extLst>
            <a:ext uri="{FF2B5EF4-FFF2-40B4-BE49-F238E27FC236}">
              <a16:creationId xmlns:a16="http://schemas.microsoft.com/office/drawing/2014/main" xmlns="" id="{00000000-0008-0000-0700-0000B6000000}"/>
            </a:ext>
          </a:extLst>
        </xdr:cNvPr>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636</xdr:rowOff>
    </xdr:from>
    <xdr:to>
      <xdr:col>19</xdr:col>
      <xdr:colOff>177800</xdr:colOff>
      <xdr:row>78</xdr:row>
      <xdr:rowOff>29121</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a:off x="2908300" y="13373736"/>
          <a:ext cx="889000" cy="2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140399</xdr:rowOff>
    </xdr:from>
    <xdr:to>
      <xdr:col>15</xdr:col>
      <xdr:colOff>50800</xdr:colOff>
      <xdr:row>78</xdr:row>
      <xdr:rowOff>636</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a:off x="2019300" y="13342049"/>
          <a:ext cx="889000" cy="3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85407</xdr:rowOff>
    </xdr:from>
    <xdr:to>
      <xdr:col>10</xdr:col>
      <xdr:colOff>114300</xdr:colOff>
      <xdr:row>77</xdr:row>
      <xdr:rowOff>140399</xdr:rowOff>
    </xdr:to>
    <xdr:cxnSp macro="">
      <xdr:nvCxnSpPr>
        <xdr:cNvPr id="190" name="直線コネクタ 189">
          <a:extLst>
            <a:ext uri="{FF2B5EF4-FFF2-40B4-BE49-F238E27FC236}">
              <a16:creationId xmlns:a16="http://schemas.microsoft.com/office/drawing/2014/main" xmlns="" id="{00000000-0008-0000-0700-0000BE000000}"/>
            </a:ext>
          </a:extLst>
        </xdr:cNvPr>
        <xdr:cNvCxnSpPr/>
      </xdr:nvCxnSpPr>
      <xdr:spPr>
        <a:xfrm>
          <a:off x="1130300" y="13287057"/>
          <a:ext cx="889000" cy="5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xmlns=""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xmlns=""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78384</xdr:rowOff>
    </xdr:from>
    <xdr:to>
      <xdr:col>24</xdr:col>
      <xdr:colOff>114300</xdr:colOff>
      <xdr:row>76</xdr:row>
      <xdr:rowOff>8534</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4584700" y="129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101261</xdr:rowOff>
    </xdr:from>
    <xdr:ext cx="599010" cy="259045"/>
    <xdr:sp macro="" textlink="">
      <xdr:nvSpPr>
        <xdr:cNvPr id="201" name="民生費該当値テキスト">
          <a:extLst>
            <a:ext uri="{FF2B5EF4-FFF2-40B4-BE49-F238E27FC236}">
              <a16:creationId xmlns:a16="http://schemas.microsoft.com/office/drawing/2014/main" xmlns="" id="{00000000-0008-0000-0700-0000C9000000}"/>
            </a:ext>
          </a:extLst>
        </xdr:cNvPr>
        <xdr:cNvSpPr txBox="1"/>
      </xdr:nvSpPr>
      <xdr:spPr>
        <a:xfrm>
          <a:off x="4686300" y="1278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149771</xdr:rowOff>
    </xdr:from>
    <xdr:to>
      <xdr:col>20</xdr:col>
      <xdr:colOff>38100</xdr:colOff>
      <xdr:row>78</xdr:row>
      <xdr:rowOff>79921</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3746500" y="1335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71048</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3497795" y="13444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121286</xdr:rowOff>
    </xdr:from>
    <xdr:to>
      <xdr:col>15</xdr:col>
      <xdr:colOff>101600</xdr:colOff>
      <xdr:row>78</xdr:row>
      <xdr:rowOff>51436</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2857500" y="133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42563</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2608795" y="1341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89599</xdr:rowOff>
    </xdr:from>
    <xdr:to>
      <xdr:col>10</xdr:col>
      <xdr:colOff>165100</xdr:colOff>
      <xdr:row>78</xdr:row>
      <xdr:rowOff>19749</xdr:rowOff>
    </xdr:to>
    <xdr:sp macro="" textlink="">
      <xdr:nvSpPr>
        <xdr:cNvPr id="206" name="楕円 205">
          <a:extLst>
            <a:ext uri="{FF2B5EF4-FFF2-40B4-BE49-F238E27FC236}">
              <a16:creationId xmlns:a16="http://schemas.microsoft.com/office/drawing/2014/main" xmlns="" id="{00000000-0008-0000-0700-0000CE000000}"/>
            </a:ext>
          </a:extLst>
        </xdr:cNvPr>
        <xdr:cNvSpPr/>
      </xdr:nvSpPr>
      <xdr:spPr>
        <a:xfrm>
          <a:off x="1968500" y="132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10876</xdr:rowOff>
    </xdr:from>
    <xdr:ext cx="599010" cy="259045"/>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1719795" y="1338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34607</xdr:rowOff>
    </xdr:from>
    <xdr:to>
      <xdr:col>6</xdr:col>
      <xdr:colOff>38100</xdr:colOff>
      <xdr:row>77</xdr:row>
      <xdr:rowOff>136207</xdr:rowOff>
    </xdr:to>
    <xdr:sp macro="" textlink="">
      <xdr:nvSpPr>
        <xdr:cNvPr id="208" name="楕円 207">
          <a:extLst>
            <a:ext uri="{FF2B5EF4-FFF2-40B4-BE49-F238E27FC236}">
              <a16:creationId xmlns:a16="http://schemas.microsoft.com/office/drawing/2014/main" xmlns="" id="{00000000-0008-0000-0700-0000D0000000}"/>
            </a:ext>
          </a:extLst>
        </xdr:cNvPr>
        <xdr:cNvSpPr/>
      </xdr:nvSpPr>
      <xdr:spPr>
        <a:xfrm>
          <a:off x="1079500" y="1323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127334</xdr:rowOff>
    </xdr:from>
    <xdr:ext cx="599010" cy="259045"/>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830795" y="1332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xmlns=""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xmlns=""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xmlns=""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xmlns=""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11733</xdr:rowOff>
    </xdr:from>
    <xdr:to>
      <xdr:col>24</xdr:col>
      <xdr:colOff>63500</xdr:colOff>
      <xdr:row>97</xdr:row>
      <xdr:rowOff>76836</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3797300" y="16642383"/>
          <a:ext cx="838200" cy="6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a:extLst>
            <a:ext uri="{FF2B5EF4-FFF2-40B4-BE49-F238E27FC236}">
              <a16:creationId xmlns:a16="http://schemas.microsoft.com/office/drawing/2014/main" xmlns="" id="{00000000-0008-0000-0700-0000F2000000}"/>
            </a:ext>
          </a:extLst>
        </xdr:cNvPr>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76836</xdr:rowOff>
    </xdr:from>
    <xdr:to>
      <xdr:col>19</xdr:col>
      <xdr:colOff>177800</xdr:colOff>
      <xdr:row>97</xdr:row>
      <xdr:rowOff>87057</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2908300" y="16707486"/>
          <a:ext cx="8890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87057</xdr:rowOff>
    </xdr:from>
    <xdr:to>
      <xdr:col>15</xdr:col>
      <xdr:colOff>50800</xdr:colOff>
      <xdr:row>98</xdr:row>
      <xdr:rowOff>63266</xdr:rowOff>
    </xdr:to>
    <xdr:cxnSp macro="">
      <xdr:nvCxnSpPr>
        <xdr:cNvPr id="247" name="直線コネクタ 246">
          <a:extLst>
            <a:ext uri="{FF2B5EF4-FFF2-40B4-BE49-F238E27FC236}">
              <a16:creationId xmlns:a16="http://schemas.microsoft.com/office/drawing/2014/main" xmlns="" id="{00000000-0008-0000-0700-0000F7000000}"/>
            </a:ext>
          </a:extLst>
        </xdr:cNvPr>
        <xdr:cNvCxnSpPr/>
      </xdr:nvCxnSpPr>
      <xdr:spPr>
        <a:xfrm flipV="1">
          <a:off x="2019300" y="16717707"/>
          <a:ext cx="889000" cy="14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63266</xdr:rowOff>
    </xdr:from>
    <xdr:to>
      <xdr:col>10</xdr:col>
      <xdr:colOff>114300</xdr:colOff>
      <xdr:row>98</xdr:row>
      <xdr:rowOff>96788</xdr:rowOff>
    </xdr:to>
    <xdr:cxnSp macro="">
      <xdr:nvCxnSpPr>
        <xdr:cNvPr id="250" name="直線コネクタ 249">
          <a:extLst>
            <a:ext uri="{FF2B5EF4-FFF2-40B4-BE49-F238E27FC236}">
              <a16:creationId xmlns:a16="http://schemas.microsoft.com/office/drawing/2014/main" xmlns="" id="{00000000-0008-0000-0700-0000FA000000}"/>
            </a:ext>
          </a:extLst>
        </xdr:cNvPr>
        <xdr:cNvCxnSpPr/>
      </xdr:nvCxnSpPr>
      <xdr:spPr>
        <a:xfrm flipV="1">
          <a:off x="1130300" y="16865366"/>
          <a:ext cx="889000" cy="3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xmlns=""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xmlns=""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132383</xdr:rowOff>
    </xdr:from>
    <xdr:to>
      <xdr:col>24</xdr:col>
      <xdr:colOff>114300</xdr:colOff>
      <xdr:row>97</xdr:row>
      <xdr:rowOff>62533</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4584700" y="1659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155260</xdr:rowOff>
    </xdr:from>
    <xdr:ext cx="534377" cy="259045"/>
    <xdr:sp macro="" textlink="">
      <xdr:nvSpPr>
        <xdr:cNvPr id="261" name="衛生費該当値テキスト">
          <a:extLst>
            <a:ext uri="{FF2B5EF4-FFF2-40B4-BE49-F238E27FC236}">
              <a16:creationId xmlns:a16="http://schemas.microsoft.com/office/drawing/2014/main" xmlns="" id="{00000000-0008-0000-0700-000005010000}"/>
            </a:ext>
          </a:extLst>
        </xdr:cNvPr>
        <xdr:cNvSpPr txBox="1"/>
      </xdr:nvSpPr>
      <xdr:spPr>
        <a:xfrm>
          <a:off x="4686300" y="1644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26036</xdr:rowOff>
    </xdr:from>
    <xdr:to>
      <xdr:col>20</xdr:col>
      <xdr:colOff>38100</xdr:colOff>
      <xdr:row>97</xdr:row>
      <xdr:rowOff>127636</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3746500" y="1665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144163</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3530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36257</xdr:rowOff>
    </xdr:from>
    <xdr:to>
      <xdr:col>15</xdr:col>
      <xdr:colOff>101600</xdr:colOff>
      <xdr:row>97</xdr:row>
      <xdr:rowOff>137857</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2857500" y="1666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154384</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2641111" y="1644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12466</xdr:rowOff>
    </xdr:from>
    <xdr:to>
      <xdr:col>10</xdr:col>
      <xdr:colOff>165100</xdr:colOff>
      <xdr:row>98</xdr:row>
      <xdr:rowOff>114066</xdr:rowOff>
    </xdr:to>
    <xdr:sp macro="" textlink="">
      <xdr:nvSpPr>
        <xdr:cNvPr id="266" name="楕円 265">
          <a:extLst>
            <a:ext uri="{FF2B5EF4-FFF2-40B4-BE49-F238E27FC236}">
              <a16:creationId xmlns:a16="http://schemas.microsoft.com/office/drawing/2014/main" xmlns="" id="{00000000-0008-0000-0700-00000A010000}"/>
            </a:ext>
          </a:extLst>
        </xdr:cNvPr>
        <xdr:cNvSpPr/>
      </xdr:nvSpPr>
      <xdr:spPr>
        <a:xfrm>
          <a:off x="1968500" y="1681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105193</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1752111" y="169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45988</xdr:rowOff>
    </xdr:from>
    <xdr:to>
      <xdr:col>6</xdr:col>
      <xdr:colOff>38100</xdr:colOff>
      <xdr:row>98</xdr:row>
      <xdr:rowOff>147588</xdr:rowOff>
    </xdr:to>
    <xdr:sp macro="" textlink="">
      <xdr:nvSpPr>
        <xdr:cNvPr id="268" name="楕円 267">
          <a:extLst>
            <a:ext uri="{FF2B5EF4-FFF2-40B4-BE49-F238E27FC236}">
              <a16:creationId xmlns:a16="http://schemas.microsoft.com/office/drawing/2014/main" xmlns="" id="{00000000-0008-0000-0700-00000C010000}"/>
            </a:ext>
          </a:extLst>
        </xdr:cNvPr>
        <xdr:cNvSpPr/>
      </xdr:nvSpPr>
      <xdr:spPr>
        <a:xfrm>
          <a:off x="1079500" y="1684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138715</xdr:rowOff>
    </xdr:from>
    <xdr:ext cx="534377"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863111" y="1694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xmlns=""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xmlns=""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xmlns=""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xmlns=""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xmlns=""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88102</xdr:rowOff>
    </xdr:from>
    <xdr:to>
      <xdr:col>55</xdr:col>
      <xdr:colOff>0</xdr:colOff>
      <xdr:row>39</xdr:row>
      <xdr:rowOff>93980</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a:off x="9639300" y="6774652"/>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a:extLst>
            <a:ext uri="{FF2B5EF4-FFF2-40B4-BE49-F238E27FC236}">
              <a16:creationId xmlns:a16="http://schemas.microsoft.com/office/drawing/2014/main" xmlns="" id="{00000000-0008-0000-0700-00002D010000}"/>
            </a:ext>
          </a:extLst>
        </xdr:cNvPr>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88102</xdr:rowOff>
    </xdr:from>
    <xdr:to>
      <xdr:col>50</xdr:col>
      <xdr:colOff>114300</xdr:colOff>
      <xdr:row>39</xdr:row>
      <xdr:rowOff>89735</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flipV="1">
          <a:off x="8750300" y="6774652"/>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89735</xdr:rowOff>
    </xdr:from>
    <xdr:to>
      <xdr:col>45</xdr:col>
      <xdr:colOff>177800</xdr:colOff>
      <xdr:row>39</xdr:row>
      <xdr:rowOff>90061</xdr:rowOff>
    </xdr:to>
    <xdr:cxnSp macro="">
      <xdr:nvCxnSpPr>
        <xdr:cNvPr id="306" name="直線コネクタ 305">
          <a:extLst>
            <a:ext uri="{FF2B5EF4-FFF2-40B4-BE49-F238E27FC236}">
              <a16:creationId xmlns:a16="http://schemas.microsoft.com/office/drawing/2014/main" xmlns="" id="{00000000-0008-0000-0700-000032010000}"/>
            </a:ext>
          </a:extLst>
        </xdr:cNvPr>
        <xdr:cNvCxnSpPr/>
      </xdr:nvCxnSpPr>
      <xdr:spPr>
        <a:xfrm flipV="1">
          <a:off x="7861300" y="6776285"/>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xmlns=""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90061</xdr:rowOff>
    </xdr:from>
    <xdr:to>
      <xdr:col>41</xdr:col>
      <xdr:colOff>50800</xdr:colOff>
      <xdr:row>39</xdr:row>
      <xdr:rowOff>91367</xdr:rowOff>
    </xdr:to>
    <xdr:cxnSp macro="">
      <xdr:nvCxnSpPr>
        <xdr:cNvPr id="309" name="直線コネクタ 308">
          <a:extLst>
            <a:ext uri="{FF2B5EF4-FFF2-40B4-BE49-F238E27FC236}">
              <a16:creationId xmlns:a16="http://schemas.microsoft.com/office/drawing/2014/main" xmlns="" id="{00000000-0008-0000-0700-000035010000}"/>
            </a:ext>
          </a:extLst>
        </xdr:cNvPr>
        <xdr:cNvCxnSpPr/>
      </xdr:nvCxnSpPr>
      <xdr:spPr>
        <a:xfrm flipV="1">
          <a:off x="6972300" y="6776611"/>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xmlns=""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xmlns=""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43180</xdr:rowOff>
    </xdr:from>
    <xdr:to>
      <xdr:col>55</xdr:col>
      <xdr:colOff>50800</xdr:colOff>
      <xdr:row>39</xdr:row>
      <xdr:rowOff>144780</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104267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129557</xdr:rowOff>
    </xdr:from>
    <xdr:ext cx="313932" cy="259045"/>
    <xdr:sp macro="" textlink="">
      <xdr:nvSpPr>
        <xdr:cNvPr id="320" name="労働費該当値テキスト">
          <a:extLst>
            <a:ext uri="{FF2B5EF4-FFF2-40B4-BE49-F238E27FC236}">
              <a16:creationId xmlns:a16="http://schemas.microsoft.com/office/drawing/2014/main" xmlns="" id="{00000000-0008-0000-0700-000040010000}"/>
            </a:ext>
          </a:extLst>
        </xdr:cNvPr>
        <xdr:cNvSpPr txBox="1"/>
      </xdr:nvSpPr>
      <xdr:spPr>
        <a:xfrm>
          <a:off x="10528300" y="6644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37302</xdr:rowOff>
    </xdr:from>
    <xdr:to>
      <xdr:col>50</xdr:col>
      <xdr:colOff>165100</xdr:colOff>
      <xdr:row>39</xdr:row>
      <xdr:rowOff>138902</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9588500" y="67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130029</xdr:rowOff>
    </xdr:from>
    <xdr:ext cx="313932"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9482333" y="68165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38935</xdr:rowOff>
    </xdr:from>
    <xdr:to>
      <xdr:col>46</xdr:col>
      <xdr:colOff>38100</xdr:colOff>
      <xdr:row>39</xdr:row>
      <xdr:rowOff>140535</xdr:rowOff>
    </xdr:to>
    <xdr:sp macro="" textlink="">
      <xdr:nvSpPr>
        <xdr:cNvPr id="323" name="楕円 322">
          <a:extLst>
            <a:ext uri="{FF2B5EF4-FFF2-40B4-BE49-F238E27FC236}">
              <a16:creationId xmlns:a16="http://schemas.microsoft.com/office/drawing/2014/main" xmlns="" id="{00000000-0008-0000-0700-000043010000}"/>
            </a:ext>
          </a:extLst>
        </xdr:cNvPr>
        <xdr:cNvSpPr/>
      </xdr:nvSpPr>
      <xdr:spPr>
        <a:xfrm>
          <a:off x="8699500" y="672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131662</xdr:rowOff>
    </xdr:from>
    <xdr:ext cx="313932"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8593333" y="6818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39261</xdr:rowOff>
    </xdr:from>
    <xdr:to>
      <xdr:col>41</xdr:col>
      <xdr:colOff>101600</xdr:colOff>
      <xdr:row>39</xdr:row>
      <xdr:rowOff>140861</xdr:rowOff>
    </xdr:to>
    <xdr:sp macro="" textlink="">
      <xdr:nvSpPr>
        <xdr:cNvPr id="325" name="楕円 324">
          <a:extLst>
            <a:ext uri="{FF2B5EF4-FFF2-40B4-BE49-F238E27FC236}">
              <a16:creationId xmlns:a16="http://schemas.microsoft.com/office/drawing/2014/main" xmlns="" id="{00000000-0008-0000-0700-000045010000}"/>
            </a:ext>
          </a:extLst>
        </xdr:cNvPr>
        <xdr:cNvSpPr/>
      </xdr:nvSpPr>
      <xdr:spPr>
        <a:xfrm>
          <a:off x="7810500" y="67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131988</xdr:rowOff>
    </xdr:from>
    <xdr:ext cx="313932"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7704333" y="6818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40567</xdr:rowOff>
    </xdr:from>
    <xdr:to>
      <xdr:col>36</xdr:col>
      <xdr:colOff>165100</xdr:colOff>
      <xdr:row>39</xdr:row>
      <xdr:rowOff>142167</xdr:rowOff>
    </xdr:to>
    <xdr:sp macro="" textlink="">
      <xdr:nvSpPr>
        <xdr:cNvPr id="327" name="楕円 326">
          <a:extLst>
            <a:ext uri="{FF2B5EF4-FFF2-40B4-BE49-F238E27FC236}">
              <a16:creationId xmlns:a16="http://schemas.microsoft.com/office/drawing/2014/main" xmlns="" id="{00000000-0008-0000-0700-000047010000}"/>
            </a:ext>
          </a:extLst>
        </xdr:cNvPr>
        <xdr:cNvSpPr/>
      </xdr:nvSpPr>
      <xdr:spPr>
        <a:xfrm>
          <a:off x="6921500" y="67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133294</xdr:rowOff>
    </xdr:from>
    <xdr:ext cx="313932"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815333" y="68198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xmlns=""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xmlns=""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xmlns=""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xmlns=""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xmlns=""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xmlns=""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127911</xdr:rowOff>
    </xdr:from>
    <xdr:to>
      <xdr:col>55</xdr:col>
      <xdr:colOff>0</xdr:colOff>
      <xdr:row>59</xdr:row>
      <xdr:rowOff>20501</xdr:rowOff>
    </xdr:to>
    <xdr:cxnSp macro="">
      <xdr:nvCxnSpPr>
        <xdr:cNvPr id="359" name="直線コネクタ 358">
          <a:extLst>
            <a:ext uri="{FF2B5EF4-FFF2-40B4-BE49-F238E27FC236}">
              <a16:creationId xmlns:a16="http://schemas.microsoft.com/office/drawing/2014/main" xmlns="" id="{00000000-0008-0000-0700-000067010000}"/>
            </a:ext>
          </a:extLst>
        </xdr:cNvPr>
        <xdr:cNvCxnSpPr/>
      </xdr:nvCxnSpPr>
      <xdr:spPr>
        <a:xfrm>
          <a:off x="9639300" y="10072011"/>
          <a:ext cx="838200" cy="6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a:extLst>
            <a:ext uri="{FF2B5EF4-FFF2-40B4-BE49-F238E27FC236}">
              <a16:creationId xmlns:a16="http://schemas.microsoft.com/office/drawing/2014/main" xmlns="" id="{00000000-0008-0000-0700-000068010000}"/>
            </a:ext>
          </a:extLst>
        </xdr:cNvPr>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127911</xdr:rowOff>
    </xdr:from>
    <xdr:to>
      <xdr:col>50</xdr:col>
      <xdr:colOff>114300</xdr:colOff>
      <xdr:row>59</xdr:row>
      <xdr:rowOff>11619</xdr:rowOff>
    </xdr:to>
    <xdr:cxnSp macro="">
      <xdr:nvCxnSpPr>
        <xdr:cNvPr id="362" name="直線コネクタ 361">
          <a:extLst>
            <a:ext uri="{FF2B5EF4-FFF2-40B4-BE49-F238E27FC236}">
              <a16:creationId xmlns:a16="http://schemas.microsoft.com/office/drawing/2014/main" xmlns="" id="{00000000-0008-0000-0700-00006A010000}"/>
            </a:ext>
          </a:extLst>
        </xdr:cNvPr>
        <xdr:cNvCxnSpPr/>
      </xdr:nvCxnSpPr>
      <xdr:spPr>
        <a:xfrm flipV="1">
          <a:off x="8750300" y="10072011"/>
          <a:ext cx="889000" cy="5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165613</xdr:rowOff>
    </xdr:from>
    <xdr:to>
      <xdr:col>45</xdr:col>
      <xdr:colOff>177800</xdr:colOff>
      <xdr:row>59</xdr:row>
      <xdr:rowOff>11619</xdr:rowOff>
    </xdr:to>
    <xdr:cxnSp macro="">
      <xdr:nvCxnSpPr>
        <xdr:cNvPr id="365" name="直線コネクタ 364">
          <a:extLst>
            <a:ext uri="{FF2B5EF4-FFF2-40B4-BE49-F238E27FC236}">
              <a16:creationId xmlns:a16="http://schemas.microsoft.com/office/drawing/2014/main" xmlns="" id="{00000000-0008-0000-0700-00006D010000}"/>
            </a:ext>
          </a:extLst>
        </xdr:cNvPr>
        <xdr:cNvCxnSpPr/>
      </xdr:nvCxnSpPr>
      <xdr:spPr>
        <a:xfrm>
          <a:off x="7861300" y="10109713"/>
          <a:ext cx="889000" cy="1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xmlns=""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162920</xdr:rowOff>
    </xdr:from>
    <xdr:to>
      <xdr:col>41</xdr:col>
      <xdr:colOff>50800</xdr:colOff>
      <xdr:row>58</xdr:row>
      <xdr:rowOff>165613</xdr:rowOff>
    </xdr:to>
    <xdr:cxnSp macro="">
      <xdr:nvCxnSpPr>
        <xdr:cNvPr id="368" name="直線コネクタ 367">
          <a:extLst>
            <a:ext uri="{FF2B5EF4-FFF2-40B4-BE49-F238E27FC236}">
              <a16:creationId xmlns:a16="http://schemas.microsoft.com/office/drawing/2014/main" xmlns="" id="{00000000-0008-0000-0700-000070010000}"/>
            </a:ext>
          </a:extLst>
        </xdr:cNvPr>
        <xdr:cNvCxnSpPr/>
      </xdr:nvCxnSpPr>
      <xdr:spPr>
        <a:xfrm>
          <a:off x="6972300" y="10107020"/>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xmlns=""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xmlns=""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141151</xdr:rowOff>
    </xdr:from>
    <xdr:to>
      <xdr:col>55</xdr:col>
      <xdr:colOff>50800</xdr:colOff>
      <xdr:row>59</xdr:row>
      <xdr:rowOff>71301</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10426700" y="1008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56078</xdr:rowOff>
    </xdr:from>
    <xdr:ext cx="469744" cy="259045"/>
    <xdr:sp macro="" textlink="">
      <xdr:nvSpPr>
        <xdr:cNvPr id="379" name="農林水産業費該当値テキスト">
          <a:extLst>
            <a:ext uri="{FF2B5EF4-FFF2-40B4-BE49-F238E27FC236}">
              <a16:creationId xmlns:a16="http://schemas.microsoft.com/office/drawing/2014/main" xmlns="" id="{00000000-0008-0000-0700-00007B010000}"/>
            </a:ext>
          </a:extLst>
        </xdr:cNvPr>
        <xdr:cNvSpPr txBox="1"/>
      </xdr:nvSpPr>
      <xdr:spPr>
        <a:xfrm>
          <a:off x="10528300" y="1000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77111</xdr:rowOff>
    </xdr:from>
    <xdr:to>
      <xdr:col>50</xdr:col>
      <xdr:colOff>165100</xdr:colOff>
      <xdr:row>59</xdr:row>
      <xdr:rowOff>7261</xdr:rowOff>
    </xdr:to>
    <xdr:sp macro="" textlink="">
      <xdr:nvSpPr>
        <xdr:cNvPr id="380" name="楕円 379">
          <a:extLst>
            <a:ext uri="{FF2B5EF4-FFF2-40B4-BE49-F238E27FC236}">
              <a16:creationId xmlns:a16="http://schemas.microsoft.com/office/drawing/2014/main" xmlns="" id="{00000000-0008-0000-0700-00007C010000}"/>
            </a:ext>
          </a:extLst>
        </xdr:cNvPr>
        <xdr:cNvSpPr/>
      </xdr:nvSpPr>
      <xdr:spPr>
        <a:xfrm>
          <a:off x="9588500" y="1002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169838</xdr:rowOff>
    </xdr:from>
    <xdr:ext cx="469744"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9404428" y="1011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132269</xdr:rowOff>
    </xdr:from>
    <xdr:to>
      <xdr:col>46</xdr:col>
      <xdr:colOff>38100</xdr:colOff>
      <xdr:row>59</xdr:row>
      <xdr:rowOff>62419</xdr:rowOff>
    </xdr:to>
    <xdr:sp macro="" textlink="">
      <xdr:nvSpPr>
        <xdr:cNvPr id="382" name="楕円 381">
          <a:extLst>
            <a:ext uri="{FF2B5EF4-FFF2-40B4-BE49-F238E27FC236}">
              <a16:creationId xmlns:a16="http://schemas.microsoft.com/office/drawing/2014/main" xmlns="" id="{00000000-0008-0000-0700-00007E010000}"/>
            </a:ext>
          </a:extLst>
        </xdr:cNvPr>
        <xdr:cNvSpPr/>
      </xdr:nvSpPr>
      <xdr:spPr>
        <a:xfrm>
          <a:off x="8699500" y="1007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53546</xdr:rowOff>
    </xdr:from>
    <xdr:ext cx="469744"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8515428" y="1016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114813</xdr:rowOff>
    </xdr:from>
    <xdr:to>
      <xdr:col>41</xdr:col>
      <xdr:colOff>101600</xdr:colOff>
      <xdr:row>59</xdr:row>
      <xdr:rowOff>44963</xdr:rowOff>
    </xdr:to>
    <xdr:sp macro="" textlink="">
      <xdr:nvSpPr>
        <xdr:cNvPr id="384" name="楕円 383">
          <a:extLst>
            <a:ext uri="{FF2B5EF4-FFF2-40B4-BE49-F238E27FC236}">
              <a16:creationId xmlns:a16="http://schemas.microsoft.com/office/drawing/2014/main" xmlns="" id="{00000000-0008-0000-0700-000080010000}"/>
            </a:ext>
          </a:extLst>
        </xdr:cNvPr>
        <xdr:cNvSpPr/>
      </xdr:nvSpPr>
      <xdr:spPr>
        <a:xfrm>
          <a:off x="7810500" y="100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36090</xdr:rowOff>
    </xdr:from>
    <xdr:ext cx="469744"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7626428" y="1015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112120</xdr:rowOff>
    </xdr:from>
    <xdr:to>
      <xdr:col>36</xdr:col>
      <xdr:colOff>165100</xdr:colOff>
      <xdr:row>59</xdr:row>
      <xdr:rowOff>42270</xdr:rowOff>
    </xdr:to>
    <xdr:sp macro="" textlink="">
      <xdr:nvSpPr>
        <xdr:cNvPr id="386" name="楕円 385">
          <a:extLst>
            <a:ext uri="{FF2B5EF4-FFF2-40B4-BE49-F238E27FC236}">
              <a16:creationId xmlns:a16="http://schemas.microsoft.com/office/drawing/2014/main" xmlns="" id="{00000000-0008-0000-0700-000082010000}"/>
            </a:ext>
          </a:extLst>
        </xdr:cNvPr>
        <xdr:cNvSpPr/>
      </xdr:nvSpPr>
      <xdr:spPr>
        <a:xfrm>
          <a:off x="6921500" y="1005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33397</xdr:rowOff>
    </xdr:from>
    <xdr:ext cx="469744"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737428" y="101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xmlns=""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xmlns=""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xmlns=""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xmlns=""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xmlns=""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xmlns=""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xmlns=""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xmlns=""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102406</xdr:rowOff>
    </xdr:from>
    <xdr:to>
      <xdr:col>55</xdr:col>
      <xdr:colOff>0</xdr:colOff>
      <xdr:row>78</xdr:row>
      <xdr:rowOff>118658</xdr:rowOff>
    </xdr:to>
    <xdr:cxnSp macro="">
      <xdr:nvCxnSpPr>
        <xdr:cNvPr id="418" name="直線コネクタ 417">
          <a:extLst>
            <a:ext uri="{FF2B5EF4-FFF2-40B4-BE49-F238E27FC236}">
              <a16:creationId xmlns:a16="http://schemas.microsoft.com/office/drawing/2014/main" xmlns="" id="{00000000-0008-0000-0700-0000A2010000}"/>
            </a:ext>
          </a:extLst>
        </xdr:cNvPr>
        <xdr:cNvCxnSpPr/>
      </xdr:nvCxnSpPr>
      <xdr:spPr>
        <a:xfrm>
          <a:off x="9639300" y="13475506"/>
          <a:ext cx="838200" cy="1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123237</xdr:rowOff>
    </xdr:from>
    <xdr:ext cx="469744" cy="259045"/>
    <xdr:sp macro="" textlink="">
      <xdr:nvSpPr>
        <xdr:cNvPr id="419" name="商工費平均値テキスト">
          <a:extLst>
            <a:ext uri="{FF2B5EF4-FFF2-40B4-BE49-F238E27FC236}">
              <a16:creationId xmlns:a16="http://schemas.microsoft.com/office/drawing/2014/main" xmlns="" id="{00000000-0008-0000-0700-0000A3010000}"/>
            </a:ext>
          </a:extLst>
        </xdr:cNvPr>
        <xdr:cNvSpPr txBox="1"/>
      </xdr:nvSpPr>
      <xdr:spPr>
        <a:xfrm>
          <a:off x="10528300" y="13496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102406</xdr:rowOff>
    </xdr:from>
    <xdr:to>
      <xdr:col>50</xdr:col>
      <xdr:colOff>114300</xdr:colOff>
      <xdr:row>78</xdr:row>
      <xdr:rowOff>109209</xdr:rowOff>
    </xdr:to>
    <xdr:cxnSp macro="">
      <xdr:nvCxnSpPr>
        <xdr:cNvPr id="421" name="直線コネクタ 420">
          <a:extLst>
            <a:ext uri="{FF2B5EF4-FFF2-40B4-BE49-F238E27FC236}">
              <a16:creationId xmlns:a16="http://schemas.microsoft.com/office/drawing/2014/main" xmlns="" id="{00000000-0008-0000-0700-0000A5010000}"/>
            </a:ext>
          </a:extLst>
        </xdr:cNvPr>
        <xdr:cNvCxnSpPr/>
      </xdr:nvCxnSpPr>
      <xdr:spPr>
        <a:xfrm flipV="1">
          <a:off x="8750300" y="13475506"/>
          <a:ext cx="889000" cy="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xmlns=""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67327</xdr:rowOff>
    </xdr:from>
    <xdr:ext cx="469744"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04428"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109209</xdr:rowOff>
    </xdr:from>
    <xdr:to>
      <xdr:col>45</xdr:col>
      <xdr:colOff>177800</xdr:colOff>
      <xdr:row>78</xdr:row>
      <xdr:rowOff>113650</xdr:rowOff>
    </xdr:to>
    <xdr:cxnSp macro="">
      <xdr:nvCxnSpPr>
        <xdr:cNvPr id="424" name="直線コネクタ 423">
          <a:extLst>
            <a:ext uri="{FF2B5EF4-FFF2-40B4-BE49-F238E27FC236}">
              <a16:creationId xmlns:a16="http://schemas.microsoft.com/office/drawing/2014/main" xmlns="" id="{00000000-0008-0000-0700-0000A8010000}"/>
            </a:ext>
          </a:extLst>
        </xdr:cNvPr>
        <xdr:cNvCxnSpPr/>
      </xdr:nvCxnSpPr>
      <xdr:spPr>
        <a:xfrm flipV="1">
          <a:off x="7861300" y="13482309"/>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xmlns=""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74392</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515428" y="13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105497</xdr:rowOff>
    </xdr:from>
    <xdr:to>
      <xdr:col>41</xdr:col>
      <xdr:colOff>50800</xdr:colOff>
      <xdr:row>78</xdr:row>
      <xdr:rowOff>113650</xdr:rowOff>
    </xdr:to>
    <xdr:cxnSp macro="">
      <xdr:nvCxnSpPr>
        <xdr:cNvPr id="427" name="直線コネクタ 426">
          <a:extLst>
            <a:ext uri="{FF2B5EF4-FFF2-40B4-BE49-F238E27FC236}">
              <a16:creationId xmlns:a16="http://schemas.microsoft.com/office/drawing/2014/main" xmlns="" id="{00000000-0008-0000-0700-0000AB010000}"/>
            </a:ext>
          </a:extLst>
        </xdr:cNvPr>
        <xdr:cNvCxnSpPr/>
      </xdr:nvCxnSpPr>
      <xdr:spPr>
        <a:xfrm>
          <a:off x="6972300" y="13478597"/>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xmlns=""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74218</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7626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xmlns=""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67858</xdr:rowOff>
    </xdr:from>
    <xdr:to>
      <xdr:col>55</xdr:col>
      <xdr:colOff>50800</xdr:colOff>
      <xdr:row>78</xdr:row>
      <xdr:rowOff>169458</xdr:rowOff>
    </xdr:to>
    <xdr:sp macro="" textlink="">
      <xdr:nvSpPr>
        <xdr:cNvPr id="437" name="楕円 436">
          <a:extLst>
            <a:ext uri="{FF2B5EF4-FFF2-40B4-BE49-F238E27FC236}">
              <a16:creationId xmlns:a16="http://schemas.microsoft.com/office/drawing/2014/main" xmlns="" id="{00000000-0008-0000-0700-0000B5010000}"/>
            </a:ext>
          </a:extLst>
        </xdr:cNvPr>
        <xdr:cNvSpPr/>
      </xdr:nvSpPr>
      <xdr:spPr>
        <a:xfrm>
          <a:off x="10426700" y="1344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90735</xdr:rowOff>
    </xdr:from>
    <xdr:ext cx="534377" cy="259045"/>
    <xdr:sp macro="" textlink="">
      <xdr:nvSpPr>
        <xdr:cNvPr id="438" name="商工費該当値テキスト">
          <a:extLst>
            <a:ext uri="{FF2B5EF4-FFF2-40B4-BE49-F238E27FC236}">
              <a16:creationId xmlns:a16="http://schemas.microsoft.com/office/drawing/2014/main" xmlns="" id="{00000000-0008-0000-0700-0000B6010000}"/>
            </a:ext>
          </a:extLst>
        </xdr:cNvPr>
        <xdr:cNvSpPr txBox="1"/>
      </xdr:nvSpPr>
      <xdr:spPr>
        <a:xfrm>
          <a:off x="10528300" y="1329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51606</xdr:rowOff>
    </xdr:from>
    <xdr:to>
      <xdr:col>50</xdr:col>
      <xdr:colOff>165100</xdr:colOff>
      <xdr:row>78</xdr:row>
      <xdr:rowOff>153206</xdr:rowOff>
    </xdr:to>
    <xdr:sp macro="" textlink="">
      <xdr:nvSpPr>
        <xdr:cNvPr id="439" name="楕円 438">
          <a:extLst>
            <a:ext uri="{FF2B5EF4-FFF2-40B4-BE49-F238E27FC236}">
              <a16:creationId xmlns:a16="http://schemas.microsoft.com/office/drawing/2014/main" xmlns="" id="{00000000-0008-0000-0700-0000B7010000}"/>
            </a:ext>
          </a:extLst>
        </xdr:cNvPr>
        <xdr:cNvSpPr/>
      </xdr:nvSpPr>
      <xdr:spPr>
        <a:xfrm>
          <a:off x="9588500" y="1342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169733</xdr:rowOff>
    </xdr:from>
    <xdr:ext cx="534377"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9372111" y="1319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58409</xdr:rowOff>
    </xdr:from>
    <xdr:to>
      <xdr:col>46</xdr:col>
      <xdr:colOff>38100</xdr:colOff>
      <xdr:row>78</xdr:row>
      <xdr:rowOff>160009</xdr:rowOff>
    </xdr:to>
    <xdr:sp macro="" textlink="">
      <xdr:nvSpPr>
        <xdr:cNvPr id="441" name="楕円 440">
          <a:extLst>
            <a:ext uri="{FF2B5EF4-FFF2-40B4-BE49-F238E27FC236}">
              <a16:creationId xmlns:a16="http://schemas.microsoft.com/office/drawing/2014/main" xmlns="" id="{00000000-0008-0000-0700-0000B9010000}"/>
            </a:ext>
          </a:extLst>
        </xdr:cNvPr>
        <xdr:cNvSpPr/>
      </xdr:nvSpPr>
      <xdr:spPr>
        <a:xfrm>
          <a:off x="8699500" y="1343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5086</xdr:rowOff>
    </xdr:from>
    <xdr:ext cx="534377"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8483111" y="1320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62850</xdr:rowOff>
    </xdr:from>
    <xdr:to>
      <xdr:col>41</xdr:col>
      <xdr:colOff>101600</xdr:colOff>
      <xdr:row>78</xdr:row>
      <xdr:rowOff>164450</xdr:rowOff>
    </xdr:to>
    <xdr:sp macro="" textlink="">
      <xdr:nvSpPr>
        <xdr:cNvPr id="443" name="楕円 442">
          <a:extLst>
            <a:ext uri="{FF2B5EF4-FFF2-40B4-BE49-F238E27FC236}">
              <a16:creationId xmlns:a16="http://schemas.microsoft.com/office/drawing/2014/main" xmlns="" id="{00000000-0008-0000-0700-0000BB010000}"/>
            </a:ext>
          </a:extLst>
        </xdr:cNvPr>
        <xdr:cNvSpPr/>
      </xdr:nvSpPr>
      <xdr:spPr>
        <a:xfrm>
          <a:off x="7810500" y="1343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9527</xdr:rowOff>
    </xdr:from>
    <xdr:ext cx="534377"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7594111" y="1321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54697</xdr:rowOff>
    </xdr:from>
    <xdr:to>
      <xdr:col>36</xdr:col>
      <xdr:colOff>165100</xdr:colOff>
      <xdr:row>78</xdr:row>
      <xdr:rowOff>156297</xdr:rowOff>
    </xdr:to>
    <xdr:sp macro="" textlink="">
      <xdr:nvSpPr>
        <xdr:cNvPr id="445" name="楕円 444">
          <a:extLst>
            <a:ext uri="{FF2B5EF4-FFF2-40B4-BE49-F238E27FC236}">
              <a16:creationId xmlns:a16="http://schemas.microsoft.com/office/drawing/2014/main" xmlns="" id="{00000000-0008-0000-0700-0000BD010000}"/>
            </a:ext>
          </a:extLst>
        </xdr:cNvPr>
        <xdr:cNvSpPr/>
      </xdr:nvSpPr>
      <xdr:spPr>
        <a:xfrm>
          <a:off x="6921500" y="1342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1374</xdr:rowOff>
    </xdr:from>
    <xdr:ext cx="534377"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705111" y="1320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xmlns=""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xmlns=""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xmlns=""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xmlns=""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xmlns=""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xmlns=""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xmlns=""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xmlns=""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xmlns=""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xmlns=""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63736</xdr:rowOff>
    </xdr:from>
    <xdr:to>
      <xdr:col>55</xdr:col>
      <xdr:colOff>0</xdr:colOff>
      <xdr:row>98</xdr:row>
      <xdr:rowOff>70386</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a:off x="9639300" y="16865836"/>
          <a:ext cx="838200" cy="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a:extLst>
            <a:ext uri="{FF2B5EF4-FFF2-40B4-BE49-F238E27FC236}">
              <a16:creationId xmlns:a16="http://schemas.microsoft.com/office/drawing/2014/main" xmlns="" id="{00000000-0008-0000-0700-0000DA010000}"/>
            </a:ext>
          </a:extLst>
        </xdr:cNvPr>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33055</xdr:rowOff>
    </xdr:from>
    <xdr:to>
      <xdr:col>50</xdr:col>
      <xdr:colOff>114300</xdr:colOff>
      <xdr:row>98</xdr:row>
      <xdr:rowOff>63736</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a:off x="8750300" y="16835155"/>
          <a:ext cx="889000" cy="3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33055</xdr:rowOff>
    </xdr:from>
    <xdr:to>
      <xdr:col>45</xdr:col>
      <xdr:colOff>177800</xdr:colOff>
      <xdr:row>98</xdr:row>
      <xdr:rowOff>56071</xdr:rowOff>
    </xdr:to>
    <xdr:cxnSp macro="">
      <xdr:nvCxnSpPr>
        <xdr:cNvPr id="479" name="直線コネクタ 478">
          <a:extLst>
            <a:ext uri="{FF2B5EF4-FFF2-40B4-BE49-F238E27FC236}">
              <a16:creationId xmlns:a16="http://schemas.microsoft.com/office/drawing/2014/main" xmlns="" id="{00000000-0008-0000-0700-0000DF010000}"/>
            </a:ext>
          </a:extLst>
        </xdr:cNvPr>
        <xdr:cNvCxnSpPr/>
      </xdr:nvCxnSpPr>
      <xdr:spPr>
        <a:xfrm flipV="1">
          <a:off x="7861300" y="16835155"/>
          <a:ext cx="889000" cy="2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56071</xdr:rowOff>
    </xdr:from>
    <xdr:to>
      <xdr:col>41</xdr:col>
      <xdr:colOff>50800</xdr:colOff>
      <xdr:row>98</xdr:row>
      <xdr:rowOff>65590</xdr:rowOff>
    </xdr:to>
    <xdr:cxnSp macro="">
      <xdr:nvCxnSpPr>
        <xdr:cNvPr id="482" name="直線コネクタ 481">
          <a:extLst>
            <a:ext uri="{FF2B5EF4-FFF2-40B4-BE49-F238E27FC236}">
              <a16:creationId xmlns:a16="http://schemas.microsoft.com/office/drawing/2014/main" xmlns="" id="{00000000-0008-0000-0700-0000E2010000}"/>
            </a:ext>
          </a:extLst>
        </xdr:cNvPr>
        <xdr:cNvCxnSpPr/>
      </xdr:nvCxnSpPr>
      <xdr:spPr>
        <a:xfrm flipV="1">
          <a:off x="6972300" y="16858171"/>
          <a:ext cx="8890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xmlns=""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xmlns=""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19586</xdr:rowOff>
    </xdr:from>
    <xdr:to>
      <xdr:col>55</xdr:col>
      <xdr:colOff>50800</xdr:colOff>
      <xdr:row>98</xdr:row>
      <xdr:rowOff>121186</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10426700" y="1682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3" name="土木費該当値テキスト">
          <a:extLst>
            <a:ext uri="{FF2B5EF4-FFF2-40B4-BE49-F238E27FC236}">
              <a16:creationId xmlns:a16="http://schemas.microsoft.com/office/drawing/2014/main" xmlns="" id="{00000000-0008-0000-0700-0000ED010000}"/>
            </a:ext>
          </a:extLst>
        </xdr:cNvPr>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12936</xdr:rowOff>
    </xdr:from>
    <xdr:to>
      <xdr:col>50</xdr:col>
      <xdr:colOff>165100</xdr:colOff>
      <xdr:row>98</xdr:row>
      <xdr:rowOff>114536</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9588500" y="168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105663</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9372111" y="169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153705</xdr:rowOff>
    </xdr:from>
    <xdr:to>
      <xdr:col>46</xdr:col>
      <xdr:colOff>38100</xdr:colOff>
      <xdr:row>98</xdr:row>
      <xdr:rowOff>83855</xdr:rowOff>
    </xdr:to>
    <xdr:sp macro="" textlink="">
      <xdr:nvSpPr>
        <xdr:cNvPr id="496" name="楕円 495">
          <a:extLst>
            <a:ext uri="{FF2B5EF4-FFF2-40B4-BE49-F238E27FC236}">
              <a16:creationId xmlns:a16="http://schemas.microsoft.com/office/drawing/2014/main" xmlns="" id="{00000000-0008-0000-0700-0000F0010000}"/>
            </a:ext>
          </a:extLst>
        </xdr:cNvPr>
        <xdr:cNvSpPr/>
      </xdr:nvSpPr>
      <xdr:spPr>
        <a:xfrm>
          <a:off x="8699500" y="16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100382</xdr:rowOff>
    </xdr:from>
    <xdr:ext cx="534377"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8483111" y="165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5271</xdr:rowOff>
    </xdr:from>
    <xdr:to>
      <xdr:col>41</xdr:col>
      <xdr:colOff>101600</xdr:colOff>
      <xdr:row>98</xdr:row>
      <xdr:rowOff>106871</xdr:rowOff>
    </xdr:to>
    <xdr:sp macro="" textlink="">
      <xdr:nvSpPr>
        <xdr:cNvPr id="498" name="楕円 497">
          <a:extLst>
            <a:ext uri="{FF2B5EF4-FFF2-40B4-BE49-F238E27FC236}">
              <a16:creationId xmlns:a16="http://schemas.microsoft.com/office/drawing/2014/main" xmlns="" id="{00000000-0008-0000-0700-0000F2010000}"/>
            </a:ext>
          </a:extLst>
        </xdr:cNvPr>
        <xdr:cNvSpPr/>
      </xdr:nvSpPr>
      <xdr:spPr>
        <a:xfrm>
          <a:off x="7810500" y="168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97998</xdr:rowOff>
    </xdr:from>
    <xdr:ext cx="534377"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7594111" y="1690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14790</xdr:rowOff>
    </xdr:from>
    <xdr:to>
      <xdr:col>36</xdr:col>
      <xdr:colOff>165100</xdr:colOff>
      <xdr:row>98</xdr:row>
      <xdr:rowOff>116390</xdr:rowOff>
    </xdr:to>
    <xdr:sp macro="" textlink="">
      <xdr:nvSpPr>
        <xdr:cNvPr id="500" name="楕円 499">
          <a:extLst>
            <a:ext uri="{FF2B5EF4-FFF2-40B4-BE49-F238E27FC236}">
              <a16:creationId xmlns:a16="http://schemas.microsoft.com/office/drawing/2014/main" xmlns="" id="{00000000-0008-0000-0700-0000F4010000}"/>
            </a:ext>
          </a:extLst>
        </xdr:cNvPr>
        <xdr:cNvSpPr/>
      </xdr:nvSpPr>
      <xdr:spPr>
        <a:xfrm>
          <a:off x="6921500" y="1681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107517</xdr:rowOff>
    </xdr:from>
    <xdr:ext cx="534377"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6705111" y="1690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xmlns=""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xmlns=""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xmlns=""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xmlns=""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2677</xdr:rowOff>
    </xdr:from>
    <xdr:to>
      <xdr:col>85</xdr:col>
      <xdr:colOff>126364</xdr:colOff>
      <xdr:row>37</xdr:row>
      <xdr:rowOff>99626</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6317595" y="5660527"/>
          <a:ext cx="1269" cy="782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103453</xdr:rowOff>
    </xdr:from>
    <xdr:ext cx="469744" cy="259045"/>
    <xdr:sp macro="" textlink="">
      <xdr:nvSpPr>
        <xdr:cNvPr id="524" name="消防費最小値テキスト">
          <a:extLst>
            <a:ext uri="{FF2B5EF4-FFF2-40B4-BE49-F238E27FC236}">
              <a16:creationId xmlns:a16="http://schemas.microsoft.com/office/drawing/2014/main" xmlns="" id="{00000000-0008-0000-0700-00000C020000}"/>
            </a:ext>
          </a:extLst>
        </xdr:cNvPr>
        <xdr:cNvSpPr txBox="1"/>
      </xdr:nvSpPr>
      <xdr:spPr>
        <a:xfrm>
          <a:off x="16370300" y="644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99626</xdr:rowOff>
    </xdr:from>
    <xdr:to>
      <xdr:col>86</xdr:col>
      <xdr:colOff>25400</xdr:colOff>
      <xdr:row>37</xdr:row>
      <xdr:rowOff>99626</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6230600" y="644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120804</xdr:rowOff>
    </xdr:from>
    <xdr:ext cx="534377" cy="259045"/>
    <xdr:sp macro="" textlink="">
      <xdr:nvSpPr>
        <xdr:cNvPr id="526" name="消防費最大値テキスト">
          <a:extLst>
            <a:ext uri="{FF2B5EF4-FFF2-40B4-BE49-F238E27FC236}">
              <a16:creationId xmlns:a16="http://schemas.microsoft.com/office/drawing/2014/main" xmlns="" id="{00000000-0008-0000-0700-00000E020000}"/>
            </a:ext>
          </a:extLst>
        </xdr:cNvPr>
        <xdr:cNvSpPr txBox="1"/>
      </xdr:nvSpPr>
      <xdr:spPr>
        <a:xfrm>
          <a:off x="16370300" y="543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2677</xdr:rowOff>
    </xdr:from>
    <xdr:to>
      <xdr:col>86</xdr:col>
      <xdr:colOff>25400</xdr:colOff>
      <xdr:row>33</xdr:row>
      <xdr:rowOff>2677</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6230600" y="566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137917</xdr:rowOff>
    </xdr:from>
    <xdr:to>
      <xdr:col>85</xdr:col>
      <xdr:colOff>127000</xdr:colOff>
      <xdr:row>34</xdr:row>
      <xdr:rowOff>165349</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5481300" y="5281417"/>
          <a:ext cx="838200" cy="71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12509</xdr:rowOff>
    </xdr:from>
    <xdr:ext cx="534377" cy="259045"/>
    <xdr:sp macro="" textlink="">
      <xdr:nvSpPr>
        <xdr:cNvPr id="529" name="消防費平均値テキスト">
          <a:extLst>
            <a:ext uri="{FF2B5EF4-FFF2-40B4-BE49-F238E27FC236}">
              <a16:creationId xmlns:a16="http://schemas.microsoft.com/office/drawing/2014/main" xmlns="" id="{00000000-0008-0000-0700-000011020000}"/>
            </a:ext>
          </a:extLst>
        </xdr:cNvPr>
        <xdr:cNvSpPr txBox="1"/>
      </xdr:nvSpPr>
      <xdr:spPr>
        <a:xfrm>
          <a:off x="16370300" y="6184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34082</xdr:rowOff>
    </xdr:from>
    <xdr:to>
      <xdr:col>85</xdr:col>
      <xdr:colOff>177800</xdr:colOff>
      <xdr:row>36</xdr:row>
      <xdr:rowOff>135682</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6268700" y="620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137917</xdr:rowOff>
    </xdr:from>
    <xdr:to>
      <xdr:col>81</xdr:col>
      <xdr:colOff>50800</xdr:colOff>
      <xdr:row>34</xdr:row>
      <xdr:rowOff>94483</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flipV="1">
          <a:off x="14592300" y="5281417"/>
          <a:ext cx="889000" cy="64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47729</xdr:rowOff>
    </xdr:from>
    <xdr:to>
      <xdr:col>81</xdr:col>
      <xdr:colOff>101600</xdr:colOff>
      <xdr:row>36</xdr:row>
      <xdr:rowOff>149329</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54305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140456</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5214111" y="631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94483</xdr:rowOff>
    </xdr:from>
    <xdr:to>
      <xdr:col>76</xdr:col>
      <xdr:colOff>114300</xdr:colOff>
      <xdr:row>35</xdr:row>
      <xdr:rowOff>9512</xdr:rowOff>
    </xdr:to>
    <xdr:cxnSp macro="">
      <xdr:nvCxnSpPr>
        <xdr:cNvPr id="534" name="直線コネクタ 533">
          <a:extLst>
            <a:ext uri="{FF2B5EF4-FFF2-40B4-BE49-F238E27FC236}">
              <a16:creationId xmlns:a16="http://schemas.microsoft.com/office/drawing/2014/main" xmlns="" id="{00000000-0008-0000-0700-000016020000}"/>
            </a:ext>
          </a:extLst>
        </xdr:cNvPr>
        <xdr:cNvCxnSpPr/>
      </xdr:nvCxnSpPr>
      <xdr:spPr>
        <a:xfrm flipV="1">
          <a:off x="13703300" y="5923783"/>
          <a:ext cx="889000" cy="8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66132</xdr:rowOff>
    </xdr:from>
    <xdr:to>
      <xdr:col>76</xdr:col>
      <xdr:colOff>165100</xdr:colOff>
      <xdr:row>36</xdr:row>
      <xdr:rowOff>167732</xdr:rowOff>
    </xdr:to>
    <xdr:sp macro="" textlink="">
      <xdr:nvSpPr>
        <xdr:cNvPr id="535" name="フローチャート: 判断 534">
          <a:extLst>
            <a:ext uri="{FF2B5EF4-FFF2-40B4-BE49-F238E27FC236}">
              <a16:creationId xmlns:a16="http://schemas.microsoft.com/office/drawing/2014/main" xmlns="" id="{00000000-0008-0000-0700-000017020000}"/>
            </a:ext>
          </a:extLst>
        </xdr:cNvPr>
        <xdr:cNvSpPr/>
      </xdr:nvSpPr>
      <xdr:spPr>
        <a:xfrm>
          <a:off x="14541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158859</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325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9512</xdr:rowOff>
    </xdr:from>
    <xdr:to>
      <xdr:col>71</xdr:col>
      <xdr:colOff>177800</xdr:colOff>
      <xdr:row>35</xdr:row>
      <xdr:rowOff>20234</xdr:rowOff>
    </xdr:to>
    <xdr:cxnSp macro="">
      <xdr:nvCxnSpPr>
        <xdr:cNvPr id="537" name="直線コネクタ 536">
          <a:extLst>
            <a:ext uri="{FF2B5EF4-FFF2-40B4-BE49-F238E27FC236}">
              <a16:creationId xmlns:a16="http://schemas.microsoft.com/office/drawing/2014/main" xmlns="" id="{00000000-0008-0000-0700-000019020000}"/>
            </a:ext>
          </a:extLst>
        </xdr:cNvPr>
        <xdr:cNvCxnSpPr/>
      </xdr:nvCxnSpPr>
      <xdr:spPr>
        <a:xfrm flipV="1">
          <a:off x="12814300" y="6010262"/>
          <a:ext cx="889000" cy="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54404</xdr:rowOff>
    </xdr:from>
    <xdr:to>
      <xdr:col>72</xdr:col>
      <xdr:colOff>38100</xdr:colOff>
      <xdr:row>36</xdr:row>
      <xdr:rowOff>156004</xdr:rowOff>
    </xdr:to>
    <xdr:sp macro="" textlink="">
      <xdr:nvSpPr>
        <xdr:cNvPr id="538" name="フローチャート: 判断 537">
          <a:extLst>
            <a:ext uri="{FF2B5EF4-FFF2-40B4-BE49-F238E27FC236}">
              <a16:creationId xmlns:a16="http://schemas.microsoft.com/office/drawing/2014/main" xmlns="" id="{00000000-0008-0000-0700-00001A020000}"/>
            </a:ext>
          </a:extLst>
        </xdr:cNvPr>
        <xdr:cNvSpPr/>
      </xdr:nvSpPr>
      <xdr:spPr>
        <a:xfrm>
          <a:off x="13652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147131</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436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64143</xdr:rowOff>
    </xdr:from>
    <xdr:to>
      <xdr:col>67</xdr:col>
      <xdr:colOff>101600</xdr:colOff>
      <xdr:row>36</xdr:row>
      <xdr:rowOff>165743</xdr:rowOff>
    </xdr:to>
    <xdr:sp macro="" textlink="">
      <xdr:nvSpPr>
        <xdr:cNvPr id="540" name="フローチャート: 判断 539">
          <a:extLst>
            <a:ext uri="{FF2B5EF4-FFF2-40B4-BE49-F238E27FC236}">
              <a16:creationId xmlns:a16="http://schemas.microsoft.com/office/drawing/2014/main" xmlns="" id="{00000000-0008-0000-0700-00001C020000}"/>
            </a:ext>
          </a:extLst>
        </xdr:cNvPr>
        <xdr:cNvSpPr/>
      </xdr:nvSpPr>
      <xdr:spPr>
        <a:xfrm>
          <a:off x="12763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156870</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2547111" y="63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114549</xdr:rowOff>
    </xdr:from>
    <xdr:to>
      <xdr:col>85</xdr:col>
      <xdr:colOff>177800</xdr:colOff>
      <xdr:row>35</xdr:row>
      <xdr:rowOff>44699</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6268700" y="594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137426</xdr:rowOff>
    </xdr:from>
    <xdr:ext cx="534377" cy="259045"/>
    <xdr:sp macro="" textlink="">
      <xdr:nvSpPr>
        <xdr:cNvPr id="548" name="消防費該当値テキスト">
          <a:extLst>
            <a:ext uri="{FF2B5EF4-FFF2-40B4-BE49-F238E27FC236}">
              <a16:creationId xmlns:a16="http://schemas.microsoft.com/office/drawing/2014/main" xmlns="" id="{00000000-0008-0000-0700-000024020000}"/>
            </a:ext>
          </a:extLst>
        </xdr:cNvPr>
        <xdr:cNvSpPr txBox="1"/>
      </xdr:nvSpPr>
      <xdr:spPr>
        <a:xfrm>
          <a:off x="16370300" y="579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87117</xdr:rowOff>
    </xdr:from>
    <xdr:to>
      <xdr:col>81</xdr:col>
      <xdr:colOff>101600</xdr:colOff>
      <xdr:row>31</xdr:row>
      <xdr:rowOff>17267</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5430500" y="523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33794</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5214111" y="500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43683</xdr:rowOff>
    </xdr:from>
    <xdr:to>
      <xdr:col>76</xdr:col>
      <xdr:colOff>165100</xdr:colOff>
      <xdr:row>34</xdr:row>
      <xdr:rowOff>145283</xdr:rowOff>
    </xdr:to>
    <xdr:sp macro="" textlink="">
      <xdr:nvSpPr>
        <xdr:cNvPr id="551" name="楕円 550">
          <a:extLst>
            <a:ext uri="{FF2B5EF4-FFF2-40B4-BE49-F238E27FC236}">
              <a16:creationId xmlns:a16="http://schemas.microsoft.com/office/drawing/2014/main" xmlns="" id="{00000000-0008-0000-0700-000027020000}"/>
            </a:ext>
          </a:extLst>
        </xdr:cNvPr>
        <xdr:cNvSpPr/>
      </xdr:nvSpPr>
      <xdr:spPr>
        <a:xfrm>
          <a:off x="14541500" y="587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161810</xdr:rowOff>
    </xdr:from>
    <xdr:ext cx="534377"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4325111" y="564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130162</xdr:rowOff>
    </xdr:from>
    <xdr:to>
      <xdr:col>72</xdr:col>
      <xdr:colOff>38100</xdr:colOff>
      <xdr:row>35</xdr:row>
      <xdr:rowOff>60312</xdr:rowOff>
    </xdr:to>
    <xdr:sp macro="" textlink="">
      <xdr:nvSpPr>
        <xdr:cNvPr id="553" name="楕円 552">
          <a:extLst>
            <a:ext uri="{FF2B5EF4-FFF2-40B4-BE49-F238E27FC236}">
              <a16:creationId xmlns:a16="http://schemas.microsoft.com/office/drawing/2014/main" xmlns="" id="{00000000-0008-0000-0700-000029020000}"/>
            </a:ext>
          </a:extLst>
        </xdr:cNvPr>
        <xdr:cNvSpPr/>
      </xdr:nvSpPr>
      <xdr:spPr>
        <a:xfrm>
          <a:off x="13652500" y="595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76839</xdr:rowOff>
    </xdr:from>
    <xdr:ext cx="534377"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3436111" y="573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140884</xdr:rowOff>
    </xdr:from>
    <xdr:to>
      <xdr:col>67</xdr:col>
      <xdr:colOff>101600</xdr:colOff>
      <xdr:row>35</xdr:row>
      <xdr:rowOff>71034</xdr:rowOff>
    </xdr:to>
    <xdr:sp macro="" textlink="">
      <xdr:nvSpPr>
        <xdr:cNvPr id="555" name="楕円 554">
          <a:extLst>
            <a:ext uri="{FF2B5EF4-FFF2-40B4-BE49-F238E27FC236}">
              <a16:creationId xmlns:a16="http://schemas.microsoft.com/office/drawing/2014/main" xmlns="" id="{00000000-0008-0000-0700-00002B020000}"/>
            </a:ext>
          </a:extLst>
        </xdr:cNvPr>
        <xdr:cNvSpPr/>
      </xdr:nvSpPr>
      <xdr:spPr>
        <a:xfrm>
          <a:off x="12763500" y="597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87561</xdr:rowOff>
    </xdr:from>
    <xdr:ext cx="534377"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2547111" y="57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xmlns=""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xmlns=""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4" name="教育費最小値テキスト">
          <a:extLst>
            <a:ext uri="{FF2B5EF4-FFF2-40B4-BE49-F238E27FC236}">
              <a16:creationId xmlns:a16="http://schemas.microsoft.com/office/drawing/2014/main" xmlns="" id="{00000000-0008-0000-0700-000048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6" name="教育費最大値テキスト">
          <a:extLst>
            <a:ext uri="{FF2B5EF4-FFF2-40B4-BE49-F238E27FC236}">
              <a16:creationId xmlns:a16="http://schemas.microsoft.com/office/drawing/2014/main" xmlns="" id="{00000000-0008-0000-0700-00004A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115120</xdr:rowOff>
    </xdr:from>
    <xdr:to>
      <xdr:col>85</xdr:col>
      <xdr:colOff>127000</xdr:colOff>
      <xdr:row>59</xdr:row>
      <xdr:rowOff>120585</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flipV="1">
          <a:off x="15481300" y="10230670"/>
          <a:ext cx="838200" cy="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89" name="教育費平均値テキスト">
          <a:extLst>
            <a:ext uri="{FF2B5EF4-FFF2-40B4-BE49-F238E27FC236}">
              <a16:creationId xmlns:a16="http://schemas.microsoft.com/office/drawing/2014/main" xmlns="" id="{00000000-0008-0000-0700-00004D020000}"/>
            </a:ext>
          </a:extLst>
        </xdr:cNvPr>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33630</xdr:rowOff>
    </xdr:from>
    <xdr:to>
      <xdr:col>81</xdr:col>
      <xdr:colOff>50800</xdr:colOff>
      <xdr:row>59</xdr:row>
      <xdr:rowOff>120585</xdr:rowOff>
    </xdr:to>
    <xdr:cxnSp macro="">
      <xdr:nvCxnSpPr>
        <xdr:cNvPr id="591" name="直線コネクタ 590">
          <a:extLst>
            <a:ext uri="{FF2B5EF4-FFF2-40B4-BE49-F238E27FC236}">
              <a16:creationId xmlns:a16="http://schemas.microsoft.com/office/drawing/2014/main" xmlns="" id="{00000000-0008-0000-0700-00004F020000}"/>
            </a:ext>
          </a:extLst>
        </xdr:cNvPr>
        <xdr:cNvCxnSpPr/>
      </xdr:nvCxnSpPr>
      <xdr:spPr>
        <a:xfrm>
          <a:off x="14592300" y="10149180"/>
          <a:ext cx="889000" cy="8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2" name="フローチャート: 判断 591">
          <a:extLst>
            <a:ext uri="{FF2B5EF4-FFF2-40B4-BE49-F238E27FC236}">
              <a16:creationId xmlns:a16="http://schemas.microsoft.com/office/drawing/2014/main" xmlns="" id="{00000000-0008-0000-0700-000050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33630</xdr:rowOff>
    </xdr:from>
    <xdr:to>
      <xdr:col>76</xdr:col>
      <xdr:colOff>114300</xdr:colOff>
      <xdr:row>59</xdr:row>
      <xdr:rowOff>169440</xdr:rowOff>
    </xdr:to>
    <xdr:cxnSp macro="">
      <xdr:nvCxnSpPr>
        <xdr:cNvPr id="594" name="直線コネクタ 593">
          <a:extLst>
            <a:ext uri="{FF2B5EF4-FFF2-40B4-BE49-F238E27FC236}">
              <a16:creationId xmlns:a16="http://schemas.microsoft.com/office/drawing/2014/main" xmlns="" id="{00000000-0008-0000-0700-000052020000}"/>
            </a:ext>
          </a:extLst>
        </xdr:cNvPr>
        <xdr:cNvCxnSpPr/>
      </xdr:nvCxnSpPr>
      <xdr:spPr>
        <a:xfrm flipV="1">
          <a:off x="13703300" y="10149180"/>
          <a:ext cx="889000" cy="13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5" name="フローチャート: 判断 594">
          <a:extLst>
            <a:ext uri="{FF2B5EF4-FFF2-40B4-BE49-F238E27FC236}">
              <a16:creationId xmlns:a16="http://schemas.microsoft.com/office/drawing/2014/main" xmlns="" id="{00000000-0008-0000-0700-000053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132025</xdr:rowOff>
    </xdr:from>
    <xdr:to>
      <xdr:col>71</xdr:col>
      <xdr:colOff>177800</xdr:colOff>
      <xdr:row>59</xdr:row>
      <xdr:rowOff>169440</xdr:rowOff>
    </xdr:to>
    <xdr:cxnSp macro="">
      <xdr:nvCxnSpPr>
        <xdr:cNvPr id="597" name="直線コネクタ 596">
          <a:extLst>
            <a:ext uri="{FF2B5EF4-FFF2-40B4-BE49-F238E27FC236}">
              <a16:creationId xmlns:a16="http://schemas.microsoft.com/office/drawing/2014/main" xmlns="" id="{00000000-0008-0000-0700-000055020000}"/>
            </a:ext>
          </a:extLst>
        </xdr:cNvPr>
        <xdr:cNvCxnSpPr/>
      </xdr:nvCxnSpPr>
      <xdr:spPr>
        <a:xfrm>
          <a:off x="12814300" y="10247575"/>
          <a:ext cx="889000" cy="3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598" name="フローチャート: 判断 597">
          <a:extLst>
            <a:ext uri="{FF2B5EF4-FFF2-40B4-BE49-F238E27FC236}">
              <a16:creationId xmlns:a16="http://schemas.microsoft.com/office/drawing/2014/main" xmlns="" id="{00000000-0008-0000-0700-000056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0" name="フローチャート: 判断 599">
          <a:extLst>
            <a:ext uri="{FF2B5EF4-FFF2-40B4-BE49-F238E27FC236}">
              <a16:creationId xmlns:a16="http://schemas.microsoft.com/office/drawing/2014/main" xmlns="" id="{00000000-0008-0000-0700-000058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64320</xdr:rowOff>
    </xdr:from>
    <xdr:to>
      <xdr:col>85</xdr:col>
      <xdr:colOff>177800</xdr:colOff>
      <xdr:row>59</xdr:row>
      <xdr:rowOff>165920</xdr:rowOff>
    </xdr:to>
    <xdr:sp macro="" textlink="">
      <xdr:nvSpPr>
        <xdr:cNvPr id="607" name="楕円 606">
          <a:extLst>
            <a:ext uri="{FF2B5EF4-FFF2-40B4-BE49-F238E27FC236}">
              <a16:creationId xmlns:a16="http://schemas.microsoft.com/office/drawing/2014/main" xmlns="" id="{00000000-0008-0000-0700-00005F020000}"/>
            </a:ext>
          </a:extLst>
        </xdr:cNvPr>
        <xdr:cNvSpPr/>
      </xdr:nvSpPr>
      <xdr:spPr>
        <a:xfrm>
          <a:off x="16268700" y="101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150697</xdr:rowOff>
    </xdr:from>
    <xdr:ext cx="534377" cy="259045"/>
    <xdr:sp macro="" textlink="">
      <xdr:nvSpPr>
        <xdr:cNvPr id="608" name="教育費該当値テキスト">
          <a:extLst>
            <a:ext uri="{FF2B5EF4-FFF2-40B4-BE49-F238E27FC236}">
              <a16:creationId xmlns:a16="http://schemas.microsoft.com/office/drawing/2014/main" xmlns="" id="{00000000-0008-0000-0700-000060020000}"/>
            </a:ext>
          </a:extLst>
        </xdr:cNvPr>
        <xdr:cNvSpPr txBox="1"/>
      </xdr:nvSpPr>
      <xdr:spPr>
        <a:xfrm>
          <a:off x="16370300" y="1009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69785</xdr:rowOff>
    </xdr:from>
    <xdr:to>
      <xdr:col>81</xdr:col>
      <xdr:colOff>101600</xdr:colOff>
      <xdr:row>59</xdr:row>
      <xdr:rowOff>171385</xdr:rowOff>
    </xdr:to>
    <xdr:sp macro="" textlink="">
      <xdr:nvSpPr>
        <xdr:cNvPr id="609" name="楕円 608">
          <a:extLst>
            <a:ext uri="{FF2B5EF4-FFF2-40B4-BE49-F238E27FC236}">
              <a16:creationId xmlns:a16="http://schemas.microsoft.com/office/drawing/2014/main" xmlns="" id="{00000000-0008-0000-0700-000061020000}"/>
            </a:ext>
          </a:extLst>
        </xdr:cNvPr>
        <xdr:cNvSpPr/>
      </xdr:nvSpPr>
      <xdr:spPr>
        <a:xfrm>
          <a:off x="15430500" y="101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162512</xdr:rowOff>
    </xdr:from>
    <xdr:ext cx="534377"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5214111" y="1027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154280</xdr:rowOff>
    </xdr:from>
    <xdr:to>
      <xdr:col>76</xdr:col>
      <xdr:colOff>165100</xdr:colOff>
      <xdr:row>59</xdr:row>
      <xdr:rowOff>84430</xdr:rowOff>
    </xdr:to>
    <xdr:sp macro="" textlink="">
      <xdr:nvSpPr>
        <xdr:cNvPr id="611" name="楕円 610">
          <a:extLst>
            <a:ext uri="{FF2B5EF4-FFF2-40B4-BE49-F238E27FC236}">
              <a16:creationId xmlns:a16="http://schemas.microsoft.com/office/drawing/2014/main" xmlns="" id="{00000000-0008-0000-0700-000063020000}"/>
            </a:ext>
          </a:extLst>
        </xdr:cNvPr>
        <xdr:cNvSpPr/>
      </xdr:nvSpPr>
      <xdr:spPr>
        <a:xfrm>
          <a:off x="14541500" y="100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75557</xdr:rowOff>
    </xdr:from>
    <xdr:ext cx="534377"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4325111" y="101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118640</xdr:rowOff>
    </xdr:from>
    <xdr:to>
      <xdr:col>72</xdr:col>
      <xdr:colOff>38100</xdr:colOff>
      <xdr:row>60</xdr:row>
      <xdr:rowOff>48790</xdr:rowOff>
    </xdr:to>
    <xdr:sp macro="" textlink="">
      <xdr:nvSpPr>
        <xdr:cNvPr id="613" name="楕円 612">
          <a:extLst>
            <a:ext uri="{FF2B5EF4-FFF2-40B4-BE49-F238E27FC236}">
              <a16:creationId xmlns:a16="http://schemas.microsoft.com/office/drawing/2014/main" xmlns="" id="{00000000-0008-0000-0700-000065020000}"/>
            </a:ext>
          </a:extLst>
        </xdr:cNvPr>
        <xdr:cNvSpPr/>
      </xdr:nvSpPr>
      <xdr:spPr>
        <a:xfrm>
          <a:off x="13652500" y="1023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60</xdr:row>
      <xdr:rowOff>39917</xdr:rowOff>
    </xdr:from>
    <xdr:ext cx="534377"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3436111" y="1032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81225</xdr:rowOff>
    </xdr:from>
    <xdr:to>
      <xdr:col>67</xdr:col>
      <xdr:colOff>101600</xdr:colOff>
      <xdr:row>60</xdr:row>
      <xdr:rowOff>11375</xdr:rowOff>
    </xdr:to>
    <xdr:sp macro="" textlink="">
      <xdr:nvSpPr>
        <xdr:cNvPr id="615" name="楕円 614">
          <a:extLst>
            <a:ext uri="{FF2B5EF4-FFF2-40B4-BE49-F238E27FC236}">
              <a16:creationId xmlns:a16="http://schemas.microsoft.com/office/drawing/2014/main" xmlns="" id="{00000000-0008-0000-0700-000067020000}"/>
            </a:ext>
          </a:extLst>
        </xdr:cNvPr>
        <xdr:cNvSpPr/>
      </xdr:nvSpPr>
      <xdr:spPr>
        <a:xfrm>
          <a:off x="12763500" y="1019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60</xdr:row>
      <xdr:rowOff>2502</xdr:rowOff>
    </xdr:from>
    <xdr:ext cx="534377"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547111" y="102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xmlns=""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xmlns=""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xmlns=""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1" name="災害復旧費最小値テキスト">
          <a:extLst>
            <a:ext uri="{FF2B5EF4-FFF2-40B4-BE49-F238E27FC236}">
              <a16:creationId xmlns:a16="http://schemas.microsoft.com/office/drawing/2014/main" xmlns="" id="{00000000-0008-0000-0700-000081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3" name="災害復旧費最大値テキスト">
          <a:extLst>
            <a:ext uri="{FF2B5EF4-FFF2-40B4-BE49-F238E27FC236}">
              <a16:creationId xmlns:a16="http://schemas.microsoft.com/office/drawing/2014/main" xmlns="" id="{00000000-0008-0000-0700-000083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21963</xdr:rowOff>
    </xdr:from>
    <xdr:to>
      <xdr:col>85</xdr:col>
      <xdr:colOff>127000</xdr:colOff>
      <xdr:row>79</xdr:row>
      <xdr:rowOff>38891</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flipV="1">
          <a:off x="15481300" y="13566513"/>
          <a:ext cx="838200" cy="1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135811</xdr:rowOff>
    </xdr:from>
    <xdr:ext cx="469744" cy="259045"/>
    <xdr:sp macro="" textlink="">
      <xdr:nvSpPr>
        <xdr:cNvPr id="646" name="災害復旧費平均値テキスト">
          <a:extLst>
            <a:ext uri="{FF2B5EF4-FFF2-40B4-BE49-F238E27FC236}">
              <a16:creationId xmlns:a16="http://schemas.microsoft.com/office/drawing/2014/main" xmlns="" id="{00000000-0008-0000-0700-000086020000}"/>
            </a:ext>
          </a:extLst>
        </xdr:cNvPr>
        <xdr:cNvSpPr txBox="1"/>
      </xdr:nvSpPr>
      <xdr:spPr>
        <a:xfrm>
          <a:off x="16370300" y="13508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38891</xdr:rowOff>
    </xdr:from>
    <xdr:to>
      <xdr:col>81</xdr:col>
      <xdr:colOff>50800</xdr:colOff>
      <xdr:row>79</xdr:row>
      <xdr:rowOff>44450</xdr:rowOff>
    </xdr:to>
    <xdr:cxnSp macro="">
      <xdr:nvCxnSpPr>
        <xdr:cNvPr id="648" name="直線コネクタ 647">
          <a:extLst>
            <a:ext uri="{FF2B5EF4-FFF2-40B4-BE49-F238E27FC236}">
              <a16:creationId xmlns:a16="http://schemas.microsoft.com/office/drawing/2014/main" xmlns="" id="{00000000-0008-0000-0700-000088020000}"/>
            </a:ext>
          </a:extLst>
        </xdr:cNvPr>
        <xdr:cNvCxnSpPr/>
      </xdr:nvCxnSpPr>
      <xdr:spPr>
        <a:xfrm flipV="1">
          <a:off x="14592300" y="13583441"/>
          <a:ext cx="889000" cy="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49" name="フローチャート: 判断 648">
          <a:extLst>
            <a:ext uri="{FF2B5EF4-FFF2-40B4-BE49-F238E27FC236}">
              <a16:creationId xmlns:a16="http://schemas.microsoft.com/office/drawing/2014/main" xmlns="" id="{00000000-0008-0000-0700-000089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1" name="直線コネクタ 650">
          <a:extLst>
            <a:ext uri="{FF2B5EF4-FFF2-40B4-BE49-F238E27FC236}">
              <a16:creationId xmlns:a16="http://schemas.microsoft.com/office/drawing/2014/main" xmlns="" id="{00000000-0008-0000-0700-00008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2" name="フローチャート: 判断 651">
          <a:extLst>
            <a:ext uri="{FF2B5EF4-FFF2-40B4-BE49-F238E27FC236}">
              <a16:creationId xmlns:a16="http://schemas.microsoft.com/office/drawing/2014/main" xmlns="" id="{00000000-0008-0000-0700-00008C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4" name="直線コネクタ 653">
          <a:extLst>
            <a:ext uri="{FF2B5EF4-FFF2-40B4-BE49-F238E27FC236}">
              <a16:creationId xmlns:a16="http://schemas.microsoft.com/office/drawing/2014/main" xmlns="" id="{00000000-0008-0000-0700-00008E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5" name="フローチャート: 判断 654">
          <a:extLst>
            <a:ext uri="{FF2B5EF4-FFF2-40B4-BE49-F238E27FC236}">
              <a16:creationId xmlns:a16="http://schemas.microsoft.com/office/drawing/2014/main" xmlns="" id="{00000000-0008-0000-0700-00008F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57" name="フローチャート: 判断 656">
          <a:extLst>
            <a:ext uri="{FF2B5EF4-FFF2-40B4-BE49-F238E27FC236}">
              <a16:creationId xmlns:a16="http://schemas.microsoft.com/office/drawing/2014/main" xmlns="" id="{00000000-0008-0000-0700-000091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142613</xdr:rowOff>
    </xdr:from>
    <xdr:to>
      <xdr:col>85</xdr:col>
      <xdr:colOff>177800</xdr:colOff>
      <xdr:row>79</xdr:row>
      <xdr:rowOff>72763</xdr:rowOff>
    </xdr:to>
    <xdr:sp macro="" textlink="">
      <xdr:nvSpPr>
        <xdr:cNvPr id="664" name="楕円 663">
          <a:extLst>
            <a:ext uri="{FF2B5EF4-FFF2-40B4-BE49-F238E27FC236}">
              <a16:creationId xmlns:a16="http://schemas.microsoft.com/office/drawing/2014/main" xmlns="" id="{00000000-0008-0000-0700-000098020000}"/>
            </a:ext>
          </a:extLst>
        </xdr:cNvPr>
        <xdr:cNvSpPr/>
      </xdr:nvSpPr>
      <xdr:spPr>
        <a:xfrm>
          <a:off x="16268700" y="1351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101990</xdr:rowOff>
    </xdr:from>
    <xdr:ext cx="469744" cy="259045"/>
    <xdr:sp macro="" textlink="">
      <xdr:nvSpPr>
        <xdr:cNvPr id="665" name="災害復旧費該当値テキスト">
          <a:extLst>
            <a:ext uri="{FF2B5EF4-FFF2-40B4-BE49-F238E27FC236}">
              <a16:creationId xmlns:a16="http://schemas.microsoft.com/office/drawing/2014/main" xmlns="" id="{00000000-0008-0000-0700-000099020000}"/>
            </a:ext>
          </a:extLst>
        </xdr:cNvPr>
        <xdr:cNvSpPr txBox="1"/>
      </xdr:nvSpPr>
      <xdr:spPr>
        <a:xfrm>
          <a:off x="16370300" y="1330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159541</xdr:rowOff>
    </xdr:from>
    <xdr:to>
      <xdr:col>81</xdr:col>
      <xdr:colOff>101600</xdr:colOff>
      <xdr:row>79</xdr:row>
      <xdr:rowOff>89691</xdr:rowOff>
    </xdr:to>
    <xdr:sp macro="" textlink="">
      <xdr:nvSpPr>
        <xdr:cNvPr id="666" name="楕円 665">
          <a:extLst>
            <a:ext uri="{FF2B5EF4-FFF2-40B4-BE49-F238E27FC236}">
              <a16:creationId xmlns:a16="http://schemas.microsoft.com/office/drawing/2014/main" xmlns="" id="{00000000-0008-0000-0700-00009A020000}"/>
            </a:ext>
          </a:extLst>
        </xdr:cNvPr>
        <xdr:cNvSpPr/>
      </xdr:nvSpPr>
      <xdr:spPr>
        <a:xfrm>
          <a:off x="15430500" y="1353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80818</xdr:rowOff>
    </xdr:from>
    <xdr:ext cx="469744"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5246428" y="1362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a:extLst>
            <a:ext uri="{FF2B5EF4-FFF2-40B4-BE49-F238E27FC236}">
              <a16:creationId xmlns:a16="http://schemas.microsoft.com/office/drawing/2014/main" xmlns="" id="{00000000-0008-0000-0700-00009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a:extLst>
            <a:ext uri="{FF2B5EF4-FFF2-40B4-BE49-F238E27FC236}">
              <a16:creationId xmlns:a16="http://schemas.microsoft.com/office/drawing/2014/main" xmlns="" id="{00000000-0008-0000-0700-00009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2" name="楕円 671">
          <a:extLst>
            <a:ext uri="{FF2B5EF4-FFF2-40B4-BE49-F238E27FC236}">
              <a16:creationId xmlns:a16="http://schemas.microsoft.com/office/drawing/2014/main" xmlns="" id="{00000000-0008-0000-0700-0000A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xmlns=""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xmlns=""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698" name="公債費最小値テキスト">
          <a:extLst>
            <a:ext uri="{FF2B5EF4-FFF2-40B4-BE49-F238E27FC236}">
              <a16:creationId xmlns:a16="http://schemas.microsoft.com/office/drawing/2014/main" xmlns="" id="{00000000-0008-0000-0700-0000BA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0" name="公債費最大値テキスト">
          <a:extLst>
            <a:ext uri="{FF2B5EF4-FFF2-40B4-BE49-F238E27FC236}">
              <a16:creationId xmlns:a16="http://schemas.microsoft.com/office/drawing/2014/main" xmlns="" id="{00000000-0008-0000-0700-0000BC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52082</xdr:rowOff>
    </xdr:from>
    <xdr:to>
      <xdr:col>85</xdr:col>
      <xdr:colOff>127000</xdr:colOff>
      <xdr:row>97</xdr:row>
      <xdr:rowOff>67247</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flipV="1">
          <a:off x="15481300" y="16682732"/>
          <a:ext cx="838200" cy="1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3" name="公債費平均値テキスト">
          <a:extLst>
            <a:ext uri="{FF2B5EF4-FFF2-40B4-BE49-F238E27FC236}">
              <a16:creationId xmlns:a16="http://schemas.microsoft.com/office/drawing/2014/main" xmlns="" id="{00000000-0008-0000-0700-0000BF020000}"/>
            </a:ext>
          </a:extLst>
        </xdr:cNvPr>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4" name="フローチャート: 判断 703">
          <a:extLst>
            <a:ext uri="{FF2B5EF4-FFF2-40B4-BE49-F238E27FC236}">
              <a16:creationId xmlns:a16="http://schemas.microsoft.com/office/drawing/2014/main" xmlns="" id="{00000000-0008-0000-0700-0000C0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57365</xdr:rowOff>
    </xdr:from>
    <xdr:to>
      <xdr:col>81</xdr:col>
      <xdr:colOff>50800</xdr:colOff>
      <xdr:row>97</xdr:row>
      <xdr:rowOff>67247</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a:off x="14592300" y="16688015"/>
          <a:ext cx="889000" cy="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6" name="フローチャート: 判断 705">
          <a:extLst>
            <a:ext uri="{FF2B5EF4-FFF2-40B4-BE49-F238E27FC236}">
              <a16:creationId xmlns:a16="http://schemas.microsoft.com/office/drawing/2014/main" xmlns="" id="{00000000-0008-0000-0700-0000C2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32893</xdr:rowOff>
    </xdr:from>
    <xdr:to>
      <xdr:col>76</xdr:col>
      <xdr:colOff>114300</xdr:colOff>
      <xdr:row>97</xdr:row>
      <xdr:rowOff>57365</xdr:rowOff>
    </xdr:to>
    <xdr:cxnSp macro="">
      <xdr:nvCxnSpPr>
        <xdr:cNvPr id="708" name="直線コネクタ 707">
          <a:extLst>
            <a:ext uri="{FF2B5EF4-FFF2-40B4-BE49-F238E27FC236}">
              <a16:creationId xmlns:a16="http://schemas.microsoft.com/office/drawing/2014/main" xmlns="" id="{00000000-0008-0000-0700-0000C4020000}"/>
            </a:ext>
          </a:extLst>
        </xdr:cNvPr>
        <xdr:cNvCxnSpPr/>
      </xdr:nvCxnSpPr>
      <xdr:spPr>
        <a:xfrm>
          <a:off x="13703300" y="16663543"/>
          <a:ext cx="889000" cy="2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09" name="フローチャート: 判断 708">
          <a:extLst>
            <a:ext uri="{FF2B5EF4-FFF2-40B4-BE49-F238E27FC236}">
              <a16:creationId xmlns:a16="http://schemas.microsoft.com/office/drawing/2014/main" xmlns="" id="{00000000-0008-0000-0700-0000C5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24092</xdr:rowOff>
    </xdr:from>
    <xdr:to>
      <xdr:col>71</xdr:col>
      <xdr:colOff>177800</xdr:colOff>
      <xdr:row>97</xdr:row>
      <xdr:rowOff>32893</xdr:rowOff>
    </xdr:to>
    <xdr:cxnSp macro="">
      <xdr:nvCxnSpPr>
        <xdr:cNvPr id="711" name="直線コネクタ 710">
          <a:extLst>
            <a:ext uri="{FF2B5EF4-FFF2-40B4-BE49-F238E27FC236}">
              <a16:creationId xmlns:a16="http://schemas.microsoft.com/office/drawing/2014/main" xmlns="" id="{00000000-0008-0000-0700-0000C7020000}"/>
            </a:ext>
          </a:extLst>
        </xdr:cNvPr>
        <xdr:cNvCxnSpPr/>
      </xdr:nvCxnSpPr>
      <xdr:spPr>
        <a:xfrm>
          <a:off x="12814300" y="16654742"/>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2" name="フローチャート: 判断 711">
          <a:extLst>
            <a:ext uri="{FF2B5EF4-FFF2-40B4-BE49-F238E27FC236}">
              <a16:creationId xmlns:a16="http://schemas.microsoft.com/office/drawing/2014/main" xmlns="" id="{00000000-0008-0000-0700-0000C8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4" name="フローチャート: 判断 713">
          <a:extLst>
            <a:ext uri="{FF2B5EF4-FFF2-40B4-BE49-F238E27FC236}">
              <a16:creationId xmlns:a16="http://schemas.microsoft.com/office/drawing/2014/main" xmlns="" id="{00000000-0008-0000-0700-0000CA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1282</xdr:rowOff>
    </xdr:from>
    <xdr:to>
      <xdr:col>85</xdr:col>
      <xdr:colOff>177800</xdr:colOff>
      <xdr:row>97</xdr:row>
      <xdr:rowOff>102882</xdr:rowOff>
    </xdr:to>
    <xdr:sp macro="" textlink="">
      <xdr:nvSpPr>
        <xdr:cNvPr id="721" name="楕円 720">
          <a:extLst>
            <a:ext uri="{FF2B5EF4-FFF2-40B4-BE49-F238E27FC236}">
              <a16:creationId xmlns:a16="http://schemas.microsoft.com/office/drawing/2014/main" xmlns="" id="{00000000-0008-0000-0700-0000D1020000}"/>
            </a:ext>
          </a:extLst>
        </xdr:cNvPr>
        <xdr:cNvSpPr/>
      </xdr:nvSpPr>
      <xdr:spPr>
        <a:xfrm>
          <a:off x="16268700" y="166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151159</xdr:rowOff>
    </xdr:from>
    <xdr:ext cx="534377" cy="259045"/>
    <xdr:sp macro="" textlink="">
      <xdr:nvSpPr>
        <xdr:cNvPr id="722" name="公債費該当値テキスト">
          <a:extLst>
            <a:ext uri="{FF2B5EF4-FFF2-40B4-BE49-F238E27FC236}">
              <a16:creationId xmlns:a16="http://schemas.microsoft.com/office/drawing/2014/main" xmlns="" id="{00000000-0008-0000-0700-0000D2020000}"/>
            </a:ext>
          </a:extLst>
        </xdr:cNvPr>
        <xdr:cNvSpPr txBox="1"/>
      </xdr:nvSpPr>
      <xdr:spPr>
        <a:xfrm>
          <a:off x="16370300" y="1661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16447</xdr:rowOff>
    </xdr:from>
    <xdr:to>
      <xdr:col>81</xdr:col>
      <xdr:colOff>101600</xdr:colOff>
      <xdr:row>97</xdr:row>
      <xdr:rowOff>118047</xdr:rowOff>
    </xdr:to>
    <xdr:sp macro="" textlink="">
      <xdr:nvSpPr>
        <xdr:cNvPr id="723" name="楕円 722">
          <a:extLst>
            <a:ext uri="{FF2B5EF4-FFF2-40B4-BE49-F238E27FC236}">
              <a16:creationId xmlns:a16="http://schemas.microsoft.com/office/drawing/2014/main" xmlns="" id="{00000000-0008-0000-0700-0000D3020000}"/>
            </a:ext>
          </a:extLst>
        </xdr:cNvPr>
        <xdr:cNvSpPr/>
      </xdr:nvSpPr>
      <xdr:spPr>
        <a:xfrm>
          <a:off x="15430500" y="166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109174</xdr:rowOff>
    </xdr:from>
    <xdr:ext cx="534377"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5214111" y="167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6565</xdr:rowOff>
    </xdr:from>
    <xdr:to>
      <xdr:col>76</xdr:col>
      <xdr:colOff>165100</xdr:colOff>
      <xdr:row>97</xdr:row>
      <xdr:rowOff>108165</xdr:rowOff>
    </xdr:to>
    <xdr:sp macro="" textlink="">
      <xdr:nvSpPr>
        <xdr:cNvPr id="725" name="楕円 724">
          <a:extLst>
            <a:ext uri="{FF2B5EF4-FFF2-40B4-BE49-F238E27FC236}">
              <a16:creationId xmlns:a16="http://schemas.microsoft.com/office/drawing/2014/main" xmlns="" id="{00000000-0008-0000-0700-0000D5020000}"/>
            </a:ext>
          </a:extLst>
        </xdr:cNvPr>
        <xdr:cNvSpPr/>
      </xdr:nvSpPr>
      <xdr:spPr>
        <a:xfrm>
          <a:off x="14541500" y="166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99292</xdr:rowOff>
    </xdr:from>
    <xdr:ext cx="534377"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4325111" y="1672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153543</xdr:rowOff>
    </xdr:from>
    <xdr:to>
      <xdr:col>72</xdr:col>
      <xdr:colOff>38100</xdr:colOff>
      <xdr:row>97</xdr:row>
      <xdr:rowOff>83693</xdr:rowOff>
    </xdr:to>
    <xdr:sp macro="" textlink="">
      <xdr:nvSpPr>
        <xdr:cNvPr id="727" name="楕円 726">
          <a:extLst>
            <a:ext uri="{FF2B5EF4-FFF2-40B4-BE49-F238E27FC236}">
              <a16:creationId xmlns:a16="http://schemas.microsoft.com/office/drawing/2014/main" xmlns="" id="{00000000-0008-0000-0700-0000D7020000}"/>
            </a:ext>
          </a:extLst>
        </xdr:cNvPr>
        <xdr:cNvSpPr/>
      </xdr:nvSpPr>
      <xdr:spPr>
        <a:xfrm>
          <a:off x="13652500" y="1661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74820</xdr:rowOff>
    </xdr:from>
    <xdr:ext cx="534377"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3436111" y="1670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144742</xdr:rowOff>
    </xdr:from>
    <xdr:to>
      <xdr:col>67</xdr:col>
      <xdr:colOff>101600</xdr:colOff>
      <xdr:row>97</xdr:row>
      <xdr:rowOff>74892</xdr:rowOff>
    </xdr:to>
    <xdr:sp macro="" textlink="">
      <xdr:nvSpPr>
        <xdr:cNvPr id="729" name="楕円 728">
          <a:extLst>
            <a:ext uri="{FF2B5EF4-FFF2-40B4-BE49-F238E27FC236}">
              <a16:creationId xmlns:a16="http://schemas.microsoft.com/office/drawing/2014/main" xmlns="" id="{00000000-0008-0000-0700-0000D9020000}"/>
            </a:ext>
          </a:extLst>
        </xdr:cNvPr>
        <xdr:cNvSpPr/>
      </xdr:nvSpPr>
      <xdr:spPr>
        <a:xfrm>
          <a:off x="12763500" y="1660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66019</xdr:rowOff>
    </xdr:from>
    <xdr:ext cx="534377"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2547111" y="1669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xmlns=""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xmlns=""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3" name="諸支出金最小値テキスト">
          <a:extLst>
            <a:ext uri="{FF2B5EF4-FFF2-40B4-BE49-F238E27FC236}">
              <a16:creationId xmlns:a16="http://schemas.microsoft.com/office/drawing/2014/main" xmlns="" id="{00000000-0008-0000-0700-0000F1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5" name="諸支出金最大値テキスト">
          <a:extLst>
            <a:ext uri="{FF2B5EF4-FFF2-40B4-BE49-F238E27FC236}">
              <a16:creationId xmlns:a16="http://schemas.microsoft.com/office/drawing/2014/main" xmlns="" id="{00000000-0008-0000-0700-0000F3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58" name="諸支出金平均値テキスト">
          <a:extLst>
            <a:ext uri="{FF2B5EF4-FFF2-40B4-BE49-F238E27FC236}">
              <a16:creationId xmlns:a16="http://schemas.microsoft.com/office/drawing/2014/main" xmlns="" id="{00000000-0008-0000-0700-0000F6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59" name="フローチャート: 判断 758">
          <a:extLst>
            <a:ext uri="{FF2B5EF4-FFF2-40B4-BE49-F238E27FC236}">
              <a16:creationId xmlns:a16="http://schemas.microsoft.com/office/drawing/2014/main" xmlns="" id="{00000000-0008-0000-0700-0000F7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1" name="フローチャート: 判断 760">
          <a:extLst>
            <a:ext uri="{FF2B5EF4-FFF2-40B4-BE49-F238E27FC236}">
              <a16:creationId xmlns:a16="http://schemas.microsoft.com/office/drawing/2014/main" xmlns="" id="{00000000-0008-0000-0700-0000F9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xmlns=""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4" name="フローチャート: 判断 763">
          <a:extLst>
            <a:ext uri="{FF2B5EF4-FFF2-40B4-BE49-F238E27FC236}">
              <a16:creationId xmlns:a16="http://schemas.microsoft.com/office/drawing/2014/main" xmlns="" id="{00000000-0008-0000-0700-0000FC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xmlns=""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67" name="フローチャート: 判断 766">
          <a:extLst>
            <a:ext uri="{FF2B5EF4-FFF2-40B4-BE49-F238E27FC236}">
              <a16:creationId xmlns:a16="http://schemas.microsoft.com/office/drawing/2014/main" xmlns="" id="{00000000-0008-0000-0700-0000FF02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69" name="フローチャート: 判断 768">
          <a:extLst>
            <a:ext uri="{FF2B5EF4-FFF2-40B4-BE49-F238E27FC236}">
              <a16:creationId xmlns:a16="http://schemas.microsoft.com/office/drawing/2014/main" xmlns="" id="{00000000-0008-0000-0700-000001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77" name="諸支出金該当値テキスト">
          <a:extLst>
            <a:ext uri="{FF2B5EF4-FFF2-40B4-BE49-F238E27FC236}">
              <a16:creationId xmlns:a16="http://schemas.microsoft.com/office/drawing/2014/main" xmlns="" id="{00000000-0008-0000-0700-000009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xmlns=""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xmlns=""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xmlns=""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xmlns=""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xmlns=""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xmlns=""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xmlns=""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xmlns=""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xmlns=""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xmlns=""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xmlns=""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xmlns=""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xmlns=""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xmlns=""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xmlns=""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xmlns=""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xmlns=""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xmlns=""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xmlns=""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xmlns=""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xmlns=""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xmlns=""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総務費は、管理作業委託料の増などにより増額している。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民生費は、八雲・まさご保育園統合事業などの増額により大幅に増加している。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農林水産業費は、農道維持管理事業などの減額により減少している。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土木費は、緑のまちづくり事業費の減額などにより減少している。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財政調整基金は３億</a:t>
          </a:r>
          <a:r>
            <a:rPr kumimoji="1" lang="en-US" altLang="ja-JP" sz="1400">
              <a:latin typeface="ＭＳ ゴシック" pitchFamily="49" charset="-128"/>
              <a:ea typeface="ＭＳ ゴシック" pitchFamily="49" charset="-128"/>
            </a:rPr>
            <a:t>1,500</a:t>
          </a:r>
          <a:r>
            <a:rPr kumimoji="1" lang="ja-JP" altLang="en-US" sz="1400">
              <a:latin typeface="ＭＳ ゴシック" pitchFamily="49" charset="-128"/>
              <a:ea typeface="ＭＳ ゴシック" pitchFamily="49" charset="-128"/>
            </a:rPr>
            <a:t>万円の取り崩しを行ったことで減少している。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年度に引き続き全会計で黒字となった。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今後も各会計において歳出の抑制と歳入の確保に努め、黒字額の維持、増加を図っていく。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10307733</v>
      </c>
      <c r="BO4" s="462"/>
      <c r="BP4" s="462"/>
      <c r="BQ4" s="462"/>
      <c r="BR4" s="462"/>
      <c r="BS4" s="462"/>
      <c r="BT4" s="462"/>
      <c r="BU4" s="463"/>
      <c r="BV4" s="461">
        <v>10148108</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6.9</v>
      </c>
      <c r="CU4" s="646"/>
      <c r="CV4" s="646"/>
      <c r="CW4" s="646"/>
      <c r="CX4" s="646"/>
      <c r="CY4" s="646"/>
      <c r="CZ4" s="646"/>
      <c r="DA4" s="647"/>
      <c r="DB4" s="645">
        <v>5</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9888407</v>
      </c>
      <c r="BO5" s="467"/>
      <c r="BP5" s="467"/>
      <c r="BQ5" s="467"/>
      <c r="BR5" s="467"/>
      <c r="BS5" s="467"/>
      <c r="BT5" s="467"/>
      <c r="BU5" s="468"/>
      <c r="BV5" s="466">
        <v>9786770</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94.4</v>
      </c>
      <c r="CU5" s="437"/>
      <c r="CV5" s="437"/>
      <c r="CW5" s="437"/>
      <c r="CX5" s="437"/>
      <c r="CY5" s="437"/>
      <c r="CZ5" s="437"/>
      <c r="DA5" s="438"/>
      <c r="DB5" s="436">
        <v>96.3</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419326</v>
      </c>
      <c r="BO6" s="467"/>
      <c r="BP6" s="467"/>
      <c r="BQ6" s="467"/>
      <c r="BR6" s="467"/>
      <c r="BS6" s="467"/>
      <c r="BT6" s="467"/>
      <c r="BU6" s="468"/>
      <c r="BV6" s="466">
        <v>361338</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100.3</v>
      </c>
      <c r="CU6" s="620"/>
      <c r="CV6" s="620"/>
      <c r="CW6" s="620"/>
      <c r="CX6" s="620"/>
      <c r="CY6" s="620"/>
      <c r="CZ6" s="620"/>
      <c r="DA6" s="621"/>
      <c r="DB6" s="619">
        <v>103.7</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40244</v>
      </c>
      <c r="BO7" s="467"/>
      <c r="BP7" s="467"/>
      <c r="BQ7" s="467"/>
      <c r="BR7" s="467"/>
      <c r="BS7" s="467"/>
      <c r="BT7" s="467"/>
      <c r="BU7" s="468"/>
      <c r="BV7" s="466">
        <v>82744</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5506229</v>
      </c>
      <c r="CU7" s="467"/>
      <c r="CV7" s="467"/>
      <c r="CW7" s="467"/>
      <c r="CX7" s="467"/>
      <c r="CY7" s="467"/>
      <c r="CZ7" s="467"/>
      <c r="DA7" s="468"/>
      <c r="DB7" s="466">
        <v>5518058</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379082</v>
      </c>
      <c r="BO8" s="467"/>
      <c r="BP8" s="467"/>
      <c r="BQ8" s="467"/>
      <c r="BR8" s="467"/>
      <c r="BS8" s="467"/>
      <c r="BT8" s="467"/>
      <c r="BU8" s="468"/>
      <c r="BV8" s="466">
        <v>278594</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0.72</v>
      </c>
      <c r="CU8" s="580"/>
      <c r="CV8" s="580"/>
      <c r="CW8" s="580"/>
      <c r="CX8" s="580"/>
      <c r="CY8" s="580"/>
      <c r="CZ8" s="580"/>
      <c r="DA8" s="581"/>
      <c r="DB8" s="579">
        <v>0.72</v>
      </c>
      <c r="DC8" s="580"/>
      <c r="DD8" s="580"/>
      <c r="DE8" s="580"/>
      <c r="DF8" s="580"/>
      <c r="DG8" s="580"/>
      <c r="DH8" s="580"/>
      <c r="DI8" s="581"/>
      <c r="DJ8" s="186"/>
      <c r="DK8" s="186"/>
      <c r="DL8" s="186"/>
      <c r="DM8" s="186"/>
      <c r="DN8" s="186"/>
      <c r="DO8" s="186"/>
    </row>
    <row r="9" spans="1:119" ht="18.75" customHeight="1" thickBot="1" x14ac:dyDescent="0.25">
      <c r="A9" s="187"/>
      <c r="B9" s="608" t="s">
        <v>112</v>
      </c>
      <c r="C9" s="609"/>
      <c r="D9" s="609"/>
      <c r="E9" s="609"/>
      <c r="F9" s="609"/>
      <c r="G9" s="609"/>
      <c r="H9" s="609"/>
      <c r="I9" s="609"/>
      <c r="J9" s="609"/>
      <c r="K9" s="529"/>
      <c r="L9" s="610" t="s">
        <v>113</v>
      </c>
      <c r="M9" s="611"/>
      <c r="N9" s="611"/>
      <c r="O9" s="611"/>
      <c r="P9" s="611"/>
      <c r="Q9" s="612"/>
      <c r="R9" s="613">
        <v>25026</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109</v>
      </c>
      <c r="AV9" s="524"/>
      <c r="AW9" s="524"/>
      <c r="AX9" s="524"/>
      <c r="AY9" s="446" t="s">
        <v>116</v>
      </c>
      <c r="AZ9" s="447"/>
      <c r="BA9" s="447"/>
      <c r="BB9" s="447"/>
      <c r="BC9" s="447"/>
      <c r="BD9" s="447"/>
      <c r="BE9" s="447"/>
      <c r="BF9" s="447"/>
      <c r="BG9" s="447"/>
      <c r="BH9" s="447"/>
      <c r="BI9" s="447"/>
      <c r="BJ9" s="447"/>
      <c r="BK9" s="447"/>
      <c r="BL9" s="447"/>
      <c r="BM9" s="448"/>
      <c r="BN9" s="466">
        <v>100488</v>
      </c>
      <c r="BO9" s="467"/>
      <c r="BP9" s="467"/>
      <c r="BQ9" s="467"/>
      <c r="BR9" s="467"/>
      <c r="BS9" s="467"/>
      <c r="BT9" s="467"/>
      <c r="BU9" s="468"/>
      <c r="BV9" s="466">
        <v>166096</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9.4</v>
      </c>
      <c r="CU9" s="437"/>
      <c r="CV9" s="437"/>
      <c r="CW9" s="437"/>
      <c r="CX9" s="437"/>
      <c r="CY9" s="437"/>
      <c r="CZ9" s="437"/>
      <c r="DA9" s="438"/>
      <c r="DB9" s="436">
        <v>9.6</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118</v>
      </c>
      <c r="M10" s="440"/>
      <c r="N10" s="440"/>
      <c r="O10" s="440"/>
      <c r="P10" s="440"/>
      <c r="Q10" s="441"/>
      <c r="R10" s="442">
        <v>26848</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135075</v>
      </c>
      <c r="BO10" s="467"/>
      <c r="BP10" s="467"/>
      <c r="BQ10" s="467"/>
      <c r="BR10" s="467"/>
      <c r="BS10" s="467"/>
      <c r="BT10" s="467"/>
      <c r="BU10" s="468"/>
      <c r="BV10" s="466">
        <v>25142</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120</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2">
      <c r="A12" s="187"/>
      <c r="B12" s="582" t="s">
        <v>130</v>
      </c>
      <c r="C12" s="583"/>
      <c r="D12" s="583"/>
      <c r="E12" s="583"/>
      <c r="F12" s="583"/>
      <c r="G12" s="583"/>
      <c r="H12" s="583"/>
      <c r="I12" s="583"/>
      <c r="J12" s="583"/>
      <c r="K12" s="584"/>
      <c r="L12" s="591" t="s">
        <v>131</v>
      </c>
      <c r="M12" s="592"/>
      <c r="N12" s="592"/>
      <c r="O12" s="592"/>
      <c r="P12" s="592"/>
      <c r="Q12" s="593"/>
      <c r="R12" s="594">
        <v>24803</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120</v>
      </c>
      <c r="AV12" s="524"/>
      <c r="AW12" s="524"/>
      <c r="AX12" s="524"/>
      <c r="AY12" s="446" t="s">
        <v>135</v>
      </c>
      <c r="AZ12" s="447"/>
      <c r="BA12" s="447"/>
      <c r="BB12" s="447"/>
      <c r="BC12" s="447"/>
      <c r="BD12" s="447"/>
      <c r="BE12" s="447"/>
      <c r="BF12" s="447"/>
      <c r="BG12" s="447"/>
      <c r="BH12" s="447"/>
      <c r="BI12" s="447"/>
      <c r="BJ12" s="447"/>
      <c r="BK12" s="447"/>
      <c r="BL12" s="447"/>
      <c r="BM12" s="448"/>
      <c r="BN12" s="466">
        <v>315000</v>
      </c>
      <c r="BO12" s="467"/>
      <c r="BP12" s="467"/>
      <c r="BQ12" s="467"/>
      <c r="BR12" s="467"/>
      <c r="BS12" s="467"/>
      <c r="BT12" s="467"/>
      <c r="BU12" s="468"/>
      <c r="BV12" s="466">
        <v>55000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137</v>
      </c>
      <c r="N13" s="567"/>
      <c r="O13" s="567"/>
      <c r="P13" s="567"/>
      <c r="Q13" s="568"/>
      <c r="R13" s="569">
        <v>24456</v>
      </c>
      <c r="S13" s="570"/>
      <c r="T13" s="570"/>
      <c r="U13" s="570"/>
      <c r="V13" s="571"/>
      <c r="W13" s="557" t="s">
        <v>138</v>
      </c>
      <c r="X13" s="479"/>
      <c r="Y13" s="479"/>
      <c r="Z13" s="479"/>
      <c r="AA13" s="479"/>
      <c r="AB13" s="480"/>
      <c r="AC13" s="442">
        <v>359</v>
      </c>
      <c r="AD13" s="443"/>
      <c r="AE13" s="443"/>
      <c r="AF13" s="443"/>
      <c r="AG13" s="444"/>
      <c r="AH13" s="442">
        <v>415</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-79437</v>
      </c>
      <c r="BO13" s="467"/>
      <c r="BP13" s="467"/>
      <c r="BQ13" s="467"/>
      <c r="BR13" s="467"/>
      <c r="BS13" s="467"/>
      <c r="BT13" s="467"/>
      <c r="BU13" s="468"/>
      <c r="BV13" s="466">
        <v>136238</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3.4</v>
      </c>
      <c r="CU13" s="437"/>
      <c r="CV13" s="437"/>
      <c r="CW13" s="437"/>
      <c r="CX13" s="437"/>
      <c r="CY13" s="437"/>
      <c r="CZ13" s="437"/>
      <c r="DA13" s="438"/>
      <c r="DB13" s="436">
        <v>2.5</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143</v>
      </c>
      <c r="M14" s="603"/>
      <c r="N14" s="603"/>
      <c r="O14" s="603"/>
      <c r="P14" s="603"/>
      <c r="Q14" s="604"/>
      <c r="R14" s="569">
        <v>25220</v>
      </c>
      <c r="S14" s="570"/>
      <c r="T14" s="570"/>
      <c r="U14" s="570"/>
      <c r="V14" s="571"/>
      <c r="W14" s="572"/>
      <c r="X14" s="482"/>
      <c r="Y14" s="482"/>
      <c r="Z14" s="482"/>
      <c r="AA14" s="482"/>
      <c r="AB14" s="483"/>
      <c r="AC14" s="562">
        <v>3.2</v>
      </c>
      <c r="AD14" s="563"/>
      <c r="AE14" s="563"/>
      <c r="AF14" s="563"/>
      <c r="AG14" s="564"/>
      <c r="AH14" s="562">
        <v>3.4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76.3</v>
      </c>
      <c r="CU14" s="574"/>
      <c r="CV14" s="574"/>
      <c r="CW14" s="574"/>
      <c r="CX14" s="574"/>
      <c r="CY14" s="574"/>
      <c r="CZ14" s="574"/>
      <c r="DA14" s="575"/>
      <c r="DB14" s="573">
        <v>43.4</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145</v>
      </c>
      <c r="N15" s="567"/>
      <c r="O15" s="567"/>
      <c r="P15" s="567"/>
      <c r="Q15" s="568"/>
      <c r="R15" s="569">
        <v>24881</v>
      </c>
      <c r="S15" s="570"/>
      <c r="T15" s="570"/>
      <c r="U15" s="570"/>
      <c r="V15" s="571"/>
      <c r="W15" s="557" t="s">
        <v>146</v>
      </c>
      <c r="X15" s="479"/>
      <c r="Y15" s="479"/>
      <c r="Z15" s="479"/>
      <c r="AA15" s="479"/>
      <c r="AB15" s="480"/>
      <c r="AC15" s="442">
        <v>1872</v>
      </c>
      <c r="AD15" s="443"/>
      <c r="AE15" s="443"/>
      <c r="AF15" s="443"/>
      <c r="AG15" s="444"/>
      <c r="AH15" s="442">
        <v>2122</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3065972</v>
      </c>
      <c r="BO15" s="462"/>
      <c r="BP15" s="462"/>
      <c r="BQ15" s="462"/>
      <c r="BR15" s="462"/>
      <c r="BS15" s="462"/>
      <c r="BT15" s="462"/>
      <c r="BU15" s="463"/>
      <c r="BV15" s="461">
        <v>3089600</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16.899999999999999</v>
      </c>
      <c r="AD16" s="563"/>
      <c r="AE16" s="563"/>
      <c r="AF16" s="563"/>
      <c r="AG16" s="564"/>
      <c r="AH16" s="562">
        <v>17.399999999999999</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4311018</v>
      </c>
      <c r="BO16" s="467"/>
      <c r="BP16" s="467"/>
      <c r="BQ16" s="467"/>
      <c r="BR16" s="467"/>
      <c r="BS16" s="467"/>
      <c r="BT16" s="467"/>
      <c r="BU16" s="468"/>
      <c r="BV16" s="466">
        <v>4246310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152</v>
      </c>
      <c r="N17" s="552"/>
      <c r="O17" s="552"/>
      <c r="P17" s="552"/>
      <c r="Q17" s="553"/>
      <c r="R17" s="554" t="s">
        <v>150</v>
      </c>
      <c r="S17" s="555"/>
      <c r="T17" s="555"/>
      <c r="U17" s="555"/>
      <c r="V17" s="556"/>
      <c r="W17" s="557" t="s">
        <v>153</v>
      </c>
      <c r="X17" s="479"/>
      <c r="Y17" s="479"/>
      <c r="Z17" s="479"/>
      <c r="AA17" s="479"/>
      <c r="AB17" s="480"/>
      <c r="AC17" s="442">
        <v>8817</v>
      </c>
      <c r="AD17" s="443"/>
      <c r="AE17" s="443"/>
      <c r="AF17" s="443"/>
      <c r="AG17" s="444"/>
      <c r="AH17" s="442">
        <v>9626</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3923958</v>
      </c>
      <c r="BO17" s="467"/>
      <c r="BP17" s="467"/>
      <c r="BQ17" s="467"/>
      <c r="BR17" s="467"/>
      <c r="BS17" s="467"/>
      <c r="BT17" s="467"/>
      <c r="BU17" s="468"/>
      <c r="BV17" s="466">
        <v>3945897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155</v>
      </c>
      <c r="C18" s="529"/>
      <c r="D18" s="529"/>
      <c r="E18" s="530"/>
      <c r="F18" s="530"/>
      <c r="G18" s="530"/>
      <c r="H18" s="530"/>
      <c r="I18" s="530"/>
      <c r="J18" s="530"/>
      <c r="K18" s="530"/>
      <c r="L18" s="531">
        <v>40.97</v>
      </c>
      <c r="M18" s="531"/>
      <c r="N18" s="531"/>
      <c r="O18" s="531"/>
      <c r="P18" s="531"/>
      <c r="Q18" s="531"/>
      <c r="R18" s="532"/>
      <c r="S18" s="532"/>
      <c r="T18" s="532"/>
      <c r="U18" s="532"/>
      <c r="V18" s="533"/>
      <c r="W18" s="547"/>
      <c r="X18" s="548"/>
      <c r="Y18" s="548"/>
      <c r="Z18" s="548"/>
      <c r="AA18" s="548"/>
      <c r="AB18" s="558"/>
      <c r="AC18" s="430">
        <v>79.8</v>
      </c>
      <c r="AD18" s="431"/>
      <c r="AE18" s="431"/>
      <c r="AF18" s="431"/>
      <c r="AG18" s="534"/>
      <c r="AH18" s="430">
        <v>79.099999999999994</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5473711</v>
      </c>
      <c r="BO18" s="467"/>
      <c r="BP18" s="467"/>
      <c r="BQ18" s="467"/>
      <c r="BR18" s="467"/>
      <c r="BS18" s="467"/>
      <c r="BT18" s="467"/>
      <c r="BU18" s="468"/>
      <c r="BV18" s="466">
        <v>5517535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157</v>
      </c>
      <c r="C19" s="529"/>
      <c r="D19" s="529"/>
      <c r="E19" s="530"/>
      <c r="F19" s="530"/>
      <c r="G19" s="530"/>
      <c r="H19" s="530"/>
      <c r="I19" s="530"/>
      <c r="J19" s="530"/>
      <c r="K19" s="530"/>
      <c r="L19" s="536">
        <v>611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6969379</v>
      </c>
      <c r="BO19" s="467"/>
      <c r="BP19" s="467"/>
      <c r="BQ19" s="467"/>
      <c r="BR19" s="467"/>
      <c r="BS19" s="467"/>
      <c r="BT19" s="467"/>
      <c r="BU19" s="468"/>
      <c r="BV19" s="466">
        <v>6600189</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159</v>
      </c>
      <c r="C20" s="529"/>
      <c r="D20" s="529"/>
      <c r="E20" s="530"/>
      <c r="F20" s="530"/>
      <c r="G20" s="530"/>
      <c r="H20" s="530"/>
      <c r="I20" s="530"/>
      <c r="J20" s="530"/>
      <c r="K20" s="530"/>
      <c r="L20" s="536">
        <v>10763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10033001</v>
      </c>
      <c r="BO23" s="467"/>
      <c r="BP23" s="467"/>
      <c r="BQ23" s="467"/>
      <c r="BR23" s="467"/>
      <c r="BS23" s="467"/>
      <c r="BT23" s="467"/>
      <c r="BU23" s="468"/>
      <c r="BV23" s="466">
        <v>9481392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168</v>
      </c>
      <c r="F24" s="440"/>
      <c r="G24" s="440"/>
      <c r="H24" s="440"/>
      <c r="I24" s="440"/>
      <c r="J24" s="440"/>
      <c r="K24" s="441"/>
      <c r="L24" s="442">
        <v>1</v>
      </c>
      <c r="M24" s="443"/>
      <c r="N24" s="443"/>
      <c r="O24" s="443"/>
      <c r="P24" s="444"/>
      <c r="Q24" s="442">
        <v>5920</v>
      </c>
      <c r="R24" s="443"/>
      <c r="S24" s="443"/>
      <c r="T24" s="443"/>
      <c r="U24" s="443"/>
      <c r="V24" s="444"/>
      <c r="W24" s="508"/>
      <c r="X24" s="499"/>
      <c r="Y24" s="500"/>
      <c r="Z24" s="439" t="s">
        <v>169</v>
      </c>
      <c r="AA24" s="440"/>
      <c r="AB24" s="440"/>
      <c r="AC24" s="440"/>
      <c r="AD24" s="440"/>
      <c r="AE24" s="440"/>
      <c r="AF24" s="440"/>
      <c r="AG24" s="441"/>
      <c r="AH24" s="442">
        <v>273</v>
      </c>
      <c r="AI24" s="443"/>
      <c r="AJ24" s="443"/>
      <c r="AK24" s="443"/>
      <c r="AL24" s="444"/>
      <c r="AM24" s="442">
        <v>797433</v>
      </c>
      <c r="AN24" s="443"/>
      <c r="AO24" s="443"/>
      <c r="AP24" s="443"/>
      <c r="AQ24" s="443"/>
      <c r="AR24" s="444"/>
      <c r="AS24" s="442">
        <v>2921</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7544563</v>
      </c>
      <c r="BO24" s="467"/>
      <c r="BP24" s="467"/>
      <c r="BQ24" s="467"/>
      <c r="BR24" s="467"/>
      <c r="BS24" s="467"/>
      <c r="BT24" s="467"/>
      <c r="BU24" s="468"/>
      <c r="BV24" s="466">
        <v>7111927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171</v>
      </c>
      <c r="F25" s="440"/>
      <c r="G25" s="440"/>
      <c r="H25" s="440"/>
      <c r="I25" s="440"/>
      <c r="J25" s="440"/>
      <c r="K25" s="441"/>
      <c r="L25" s="442">
        <v>1</v>
      </c>
      <c r="M25" s="443"/>
      <c r="N25" s="443"/>
      <c r="O25" s="443"/>
      <c r="P25" s="444"/>
      <c r="Q25" s="442">
        <v>5400</v>
      </c>
      <c r="R25" s="443"/>
      <c r="S25" s="443"/>
      <c r="T25" s="443"/>
      <c r="U25" s="443"/>
      <c r="V25" s="444"/>
      <c r="W25" s="508"/>
      <c r="X25" s="499"/>
      <c r="Y25" s="500"/>
      <c r="Z25" s="439" t="s">
        <v>172</v>
      </c>
      <c r="AA25" s="440"/>
      <c r="AB25" s="440"/>
      <c r="AC25" s="440"/>
      <c r="AD25" s="440"/>
      <c r="AE25" s="440"/>
      <c r="AF25" s="440"/>
      <c r="AG25" s="441"/>
      <c r="AH25" s="442">
        <v>76</v>
      </c>
      <c r="AI25" s="443"/>
      <c r="AJ25" s="443"/>
      <c r="AK25" s="443"/>
      <c r="AL25" s="444"/>
      <c r="AM25" s="442">
        <v>207632</v>
      </c>
      <c r="AN25" s="443"/>
      <c r="AO25" s="443"/>
      <c r="AP25" s="443"/>
      <c r="AQ25" s="443"/>
      <c r="AR25" s="444"/>
      <c r="AS25" s="442">
        <v>2732</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3331014</v>
      </c>
      <c r="BO25" s="462"/>
      <c r="BP25" s="462"/>
      <c r="BQ25" s="462"/>
      <c r="BR25" s="462"/>
      <c r="BS25" s="462"/>
      <c r="BT25" s="462"/>
      <c r="BU25" s="463"/>
      <c r="BV25" s="461">
        <v>3443450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174</v>
      </c>
      <c r="F26" s="440"/>
      <c r="G26" s="440"/>
      <c r="H26" s="440"/>
      <c r="I26" s="440"/>
      <c r="J26" s="440"/>
      <c r="K26" s="441"/>
      <c r="L26" s="442">
        <v>1</v>
      </c>
      <c r="M26" s="443"/>
      <c r="N26" s="443"/>
      <c r="O26" s="443"/>
      <c r="P26" s="444"/>
      <c r="Q26" s="442">
        <v>5000</v>
      </c>
      <c r="R26" s="443"/>
      <c r="S26" s="443"/>
      <c r="T26" s="443"/>
      <c r="U26" s="443"/>
      <c r="V26" s="444"/>
      <c r="W26" s="508"/>
      <c r="X26" s="499"/>
      <c r="Y26" s="500"/>
      <c r="Z26" s="439" t="s">
        <v>175</v>
      </c>
      <c r="AA26" s="521"/>
      <c r="AB26" s="521"/>
      <c r="AC26" s="521"/>
      <c r="AD26" s="521"/>
      <c r="AE26" s="521"/>
      <c r="AF26" s="521"/>
      <c r="AG26" s="522"/>
      <c r="AH26" s="442">
        <v>12</v>
      </c>
      <c r="AI26" s="443"/>
      <c r="AJ26" s="443"/>
      <c r="AK26" s="443"/>
      <c r="AL26" s="444"/>
      <c r="AM26" s="442">
        <v>38952</v>
      </c>
      <c r="AN26" s="443"/>
      <c r="AO26" s="443"/>
      <c r="AP26" s="443"/>
      <c r="AQ26" s="443"/>
      <c r="AR26" s="444"/>
      <c r="AS26" s="442">
        <v>3246</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177</v>
      </c>
      <c r="BO26" s="467"/>
      <c r="BP26" s="467"/>
      <c r="BQ26" s="467"/>
      <c r="BR26" s="467"/>
      <c r="BS26" s="467"/>
      <c r="BT26" s="467"/>
      <c r="BU26" s="468"/>
      <c r="BV26" s="466" t="s">
        <v>177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178</v>
      </c>
      <c r="F27" s="440"/>
      <c r="G27" s="440"/>
      <c r="H27" s="440"/>
      <c r="I27" s="440"/>
      <c r="J27" s="440"/>
      <c r="K27" s="441"/>
      <c r="L27" s="442">
        <v>1</v>
      </c>
      <c r="M27" s="443"/>
      <c r="N27" s="443"/>
      <c r="O27" s="443"/>
      <c r="P27" s="444"/>
      <c r="Q27" s="442">
        <v>4200</v>
      </c>
      <c r="R27" s="443"/>
      <c r="S27" s="443"/>
      <c r="T27" s="443"/>
      <c r="U27" s="443"/>
      <c r="V27" s="444"/>
      <c r="W27" s="508"/>
      <c r="X27" s="499"/>
      <c r="Y27" s="500"/>
      <c r="Z27" s="439" t="s">
        <v>179</v>
      </c>
      <c r="AA27" s="440"/>
      <c r="AB27" s="440"/>
      <c r="AC27" s="440"/>
      <c r="AD27" s="440"/>
      <c r="AE27" s="440"/>
      <c r="AF27" s="440"/>
      <c r="AG27" s="441"/>
      <c r="AH27" s="442">
        <v>4</v>
      </c>
      <c r="AI27" s="443"/>
      <c r="AJ27" s="443"/>
      <c r="AK27" s="443"/>
      <c r="AL27" s="444"/>
      <c r="AM27" s="442">
        <v>13483</v>
      </c>
      <c r="AN27" s="443"/>
      <c r="AO27" s="443"/>
      <c r="AP27" s="443"/>
      <c r="AQ27" s="443"/>
      <c r="AR27" s="444"/>
      <c r="AS27" s="442">
        <v>3371</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t="s">
        <v>128</v>
      </c>
      <c r="BO27" s="470"/>
      <c r="BP27" s="470"/>
      <c r="BQ27" s="470"/>
      <c r="BR27" s="470"/>
      <c r="BS27" s="470"/>
      <c r="BT27" s="470"/>
      <c r="BU27" s="471"/>
      <c r="BV27" s="469" t="s">
        <v>177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181</v>
      </c>
      <c r="F28" s="440"/>
      <c r="G28" s="440"/>
      <c r="H28" s="440"/>
      <c r="I28" s="440"/>
      <c r="J28" s="440"/>
      <c r="K28" s="441"/>
      <c r="L28" s="442">
        <v>1</v>
      </c>
      <c r="M28" s="443"/>
      <c r="N28" s="443"/>
      <c r="O28" s="443"/>
      <c r="P28" s="444"/>
      <c r="Q28" s="442">
        <v>3600</v>
      </c>
      <c r="R28" s="443"/>
      <c r="S28" s="443"/>
      <c r="T28" s="443"/>
      <c r="U28" s="443"/>
      <c r="V28" s="444"/>
      <c r="W28" s="508"/>
      <c r="X28" s="499"/>
      <c r="Y28" s="500"/>
      <c r="Z28" s="439" t="s">
        <v>182</v>
      </c>
      <c r="AA28" s="440"/>
      <c r="AB28" s="440"/>
      <c r="AC28" s="440"/>
      <c r="AD28" s="440"/>
      <c r="AE28" s="440"/>
      <c r="AF28" s="440"/>
      <c r="AG28" s="441"/>
      <c r="AH28" s="442" t="s">
        <v>128</v>
      </c>
      <c r="AI28" s="443"/>
      <c r="AJ28" s="443"/>
      <c r="AK28" s="443"/>
      <c r="AL28" s="444"/>
      <c r="AM28" s="442" t="s">
        <v>128</v>
      </c>
      <c r="AN28" s="443"/>
      <c r="AO28" s="443"/>
      <c r="AP28" s="443"/>
      <c r="AQ28" s="443"/>
      <c r="AR28" s="444"/>
      <c r="AS28" s="442" t="s">
        <v>177</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800363</v>
      </c>
      <c r="BO28" s="462"/>
      <c r="BP28" s="462"/>
      <c r="BQ28" s="462"/>
      <c r="BR28" s="462"/>
      <c r="BS28" s="462"/>
      <c r="BT28" s="462"/>
      <c r="BU28" s="463"/>
      <c r="BV28" s="461">
        <v>980288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184</v>
      </c>
      <c r="F29" s="440"/>
      <c r="G29" s="440"/>
      <c r="H29" s="440"/>
      <c r="I29" s="440"/>
      <c r="J29" s="440"/>
      <c r="K29" s="441"/>
      <c r="L29" s="442">
        <v>12</v>
      </c>
      <c r="M29" s="443"/>
      <c r="N29" s="443"/>
      <c r="O29" s="443"/>
      <c r="P29" s="444"/>
      <c r="Q29" s="442">
        <v>3200</v>
      </c>
      <c r="R29" s="443"/>
      <c r="S29" s="443"/>
      <c r="T29" s="443"/>
      <c r="U29" s="443"/>
      <c r="V29" s="444"/>
      <c r="W29" s="509"/>
      <c r="X29" s="510"/>
      <c r="Y29" s="511"/>
      <c r="Z29" s="439" t="s">
        <v>185</v>
      </c>
      <c r="AA29" s="440"/>
      <c r="AB29" s="440"/>
      <c r="AC29" s="440"/>
      <c r="AD29" s="440"/>
      <c r="AE29" s="440"/>
      <c r="AF29" s="440"/>
      <c r="AG29" s="441"/>
      <c r="AH29" s="442">
        <v>277</v>
      </c>
      <c r="AI29" s="443"/>
      <c r="AJ29" s="443"/>
      <c r="AK29" s="443"/>
      <c r="AL29" s="444"/>
      <c r="AM29" s="442">
        <v>810916</v>
      </c>
      <c r="AN29" s="443"/>
      <c r="AO29" s="443"/>
      <c r="AP29" s="443"/>
      <c r="AQ29" s="443"/>
      <c r="AR29" s="444"/>
      <c r="AS29" s="442">
        <v>2927</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2426</v>
      </c>
      <c r="BO29" s="467"/>
      <c r="BP29" s="467"/>
      <c r="BQ29" s="467"/>
      <c r="BR29" s="467"/>
      <c r="BS29" s="467"/>
      <c r="BT29" s="467"/>
      <c r="BU29" s="468"/>
      <c r="BV29" s="466">
        <v>2425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99.3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1032493</v>
      </c>
      <c r="BO30" s="470"/>
      <c r="BP30" s="470"/>
      <c r="BQ30" s="470"/>
      <c r="BR30" s="470"/>
      <c r="BS30" s="470"/>
      <c r="BT30" s="470"/>
      <c r="BU30" s="471"/>
      <c r="BV30" s="469">
        <v>1153135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196</v>
      </c>
      <c r="X33" s="428"/>
      <c r="Y33" s="428"/>
      <c r="Z33" s="428"/>
      <c r="AA33" s="428"/>
      <c r="AB33" s="428"/>
      <c r="AC33" s="428"/>
      <c r="AD33" s="428"/>
      <c r="AE33" s="428"/>
      <c r="AF33" s="428"/>
      <c r="AG33" s="428"/>
      <c r="AH33" s="428"/>
      <c r="AI33" s="428"/>
      <c r="AJ33" s="428"/>
      <c r="AK33" s="428"/>
      <c r="AL33" s="216"/>
      <c r="AM33" s="429" t="s">
        <v>194</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201</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湯河原町真鶴町衛生組合</v>
      </c>
      <c r="BZ34" s="424"/>
      <c r="CA34" s="424"/>
      <c r="CB34" s="424"/>
      <c r="CC34" s="424"/>
      <c r="CD34" s="424"/>
      <c r="CE34" s="424"/>
      <c r="CF34" s="424"/>
      <c r="CG34" s="424"/>
      <c r="CH34" s="424"/>
      <c r="CI34" s="424"/>
      <c r="CJ34" s="424"/>
      <c r="CK34" s="424"/>
      <c r="CL34" s="424"/>
      <c r="CM34" s="424"/>
      <c r="CN34" s="214"/>
      <c r="CO34" s="425">
        <f>IF(CQ34="","",MAX(C34:D43,U34:V43,AM34:AN43,BE34:BF43,BW34:BX43)+1)</f>
        <v>14</v>
      </c>
      <c r="CP34" s="425"/>
      <c r="CQ34" s="424" t="str">
        <f>IF('各会計、関係団体の財政状況及び健全化判断比率'!BS7="","",'各会計、関係団体の財政状況及び健全化判断比率'!BS7)</f>
        <v>（有）コミュニティーサービス</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介護保険事業特別会計（保険事業勘定）</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IF('各会計、関係団体の財政状況及び健全化判断比率'!B33="","",'各会計、関係団体の財政状況及び健全化判断比率'!B33)</f>
        <v>温泉事業会計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神奈川県市町村職員退職手当組合</v>
      </c>
      <c r="BZ35" s="424"/>
      <c r="CA35" s="424"/>
      <c r="CB35" s="424"/>
      <c r="CC35" s="424"/>
      <c r="CD35" s="424"/>
      <c r="CE35" s="424"/>
      <c r="CF35" s="424"/>
      <c r="CG35" s="424"/>
      <c r="CH35" s="424"/>
      <c r="CI35" s="424"/>
      <c r="CJ35" s="424"/>
      <c r="CK35" s="424"/>
      <c r="CL35" s="424"/>
      <c r="CM35" s="424"/>
      <c r="CN35" s="214"/>
      <c r="CO35" s="425">
        <f t="shared" ref="CO35:CO43" si="3">IF(CQ35="","",CO34+1)</f>
        <v>15</v>
      </c>
      <c r="CP35" s="425"/>
      <c r="CQ35" s="424" t="str">
        <f>IF('各会計、関係団体の財政状況及び健全化判断比率'!BS8="","",'各会計、関係団体の財政状況及び健全化判断比率'!BS8)</f>
        <v>湯河原町土地開発公社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介護保険事業特別会計（介護サービス事業勘定）</v>
      </c>
      <c r="X36" s="424"/>
      <c r="Y36" s="424"/>
      <c r="Z36" s="424"/>
      <c r="AA36" s="424"/>
      <c r="AB36" s="424"/>
      <c r="AC36" s="424"/>
      <c r="AD36" s="424"/>
      <c r="AE36" s="424"/>
      <c r="AF36" s="424"/>
      <c r="AG36" s="424"/>
      <c r="AH36" s="424"/>
      <c r="AI36" s="424"/>
      <c r="AJ36" s="424"/>
      <c r="AK36" s="424"/>
      <c r="AL36" s="214"/>
      <c r="AM36" s="425">
        <f t="shared" si="0"/>
        <v>8</v>
      </c>
      <c r="AN36" s="425"/>
      <c r="AO36" s="424" t="str">
        <f>IF('各会計、関係団体の財政状況及び健全化判断比率'!B34="","",'各会計、関係団体の財政状況及び健全化判断比率'!B34)</f>
        <v>下水道事業会計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神奈川県後期高齢者医療広域連合（一般会計）</v>
      </c>
      <c r="BZ36" s="424"/>
      <c r="CA36" s="424"/>
      <c r="CB36" s="424"/>
      <c r="CC36" s="424"/>
      <c r="CD36" s="424"/>
      <c r="CE36" s="424"/>
      <c r="CF36" s="424"/>
      <c r="CG36" s="424"/>
      <c r="CH36" s="424"/>
      <c r="CI36" s="424"/>
      <c r="CJ36" s="424"/>
      <c r="CK36" s="424"/>
      <c r="CL36" s="424"/>
      <c r="CM36" s="424"/>
      <c r="CN36" s="214"/>
      <c r="CO36" s="425">
        <f t="shared" si="3"/>
        <v>16</v>
      </c>
      <c r="CP36" s="425"/>
      <c r="CQ36" s="424" t="str">
        <f>IF('各会計、関係団体の財政状況及び健全化判断比率'!BS9="","",'各会計、関係団体の財政状況及び健全化判断比率'!BS9)</f>
        <v>公益財団法人かながわ海岸美化財団</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神奈川県後期高齢者医療広域連合（事業会計）</v>
      </c>
      <c r="BZ37" s="424"/>
      <c r="CA37" s="424"/>
      <c r="CB37" s="424"/>
      <c r="CC37" s="424"/>
      <c r="CD37" s="424"/>
      <c r="CE37" s="424"/>
      <c r="CF37" s="424"/>
      <c r="CG37" s="424"/>
      <c r="CH37" s="424"/>
      <c r="CI37" s="424"/>
      <c r="CJ37" s="424"/>
      <c r="CK37" s="424"/>
      <c r="CL37" s="424"/>
      <c r="CM37" s="424"/>
      <c r="CN37" s="214"/>
      <c r="CO37" s="425">
        <f t="shared" si="3"/>
        <v>17</v>
      </c>
      <c r="CP37" s="425"/>
      <c r="CQ37" s="424" t="str">
        <f>IF('各会計、関係団体の財政状況及び健全化判断比率'!BS10="","",'各会計、関係団体の財政状況及び健全化判断比率'!BS10)</f>
        <v>公益財団法人かながわ健康財団</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町村情報システム共同事業組合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nGJsDfIphXpV9KYkuC4Z8Ek5jBhL1grUK3rwq+nqoC65hSzI/ylnOLZRrECjzo3G9g4oIM0JsVEP991+1Yr3Xw==" saltValue="I6+bQUMYCEvOegndV2Gpn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248" t="s">
        <v>562</v>
      </c>
      <c r="D34" s="1248"/>
      <c r="E34" s="1249"/>
      <c r="F34" s="32">
        <v>3.82</v>
      </c>
      <c r="G34" s="33">
        <v>5.52</v>
      </c>
      <c r="H34" s="33">
        <v>6.22</v>
      </c>
      <c r="I34" s="33">
        <v>6.44</v>
      </c>
      <c r="J34" s="34">
        <v>8.1999999999999993</v>
      </c>
      <c r="K34" s="22"/>
      <c r="L34" s="22"/>
      <c r="M34" s="22"/>
      <c r="N34" s="22"/>
      <c r="O34" s="22"/>
      <c r="P34" s="22"/>
    </row>
    <row r="35" spans="1:16" ht="39" customHeight="1" x14ac:dyDescent="0.2">
      <c r="A35" s="22"/>
      <c r="B35" s="35"/>
      <c r="C35" s="1242" t="s">
        <v>563</v>
      </c>
      <c r="D35" s="1243"/>
      <c r="E35" s="1244"/>
      <c r="F35" s="36">
        <v>8.34</v>
      </c>
      <c r="G35" s="37">
        <v>7.64</v>
      </c>
      <c r="H35" s="37">
        <v>2.04</v>
      </c>
      <c r="I35" s="37">
        <v>5.04</v>
      </c>
      <c r="J35" s="38">
        <v>6.88</v>
      </c>
      <c r="K35" s="22"/>
      <c r="L35" s="22"/>
      <c r="M35" s="22"/>
      <c r="N35" s="22"/>
      <c r="O35" s="22"/>
      <c r="P35" s="22"/>
    </row>
    <row r="36" spans="1:16" ht="39" customHeight="1" x14ac:dyDescent="0.2">
      <c r="A36" s="22"/>
      <c r="B36" s="35"/>
      <c r="C36" s="1242" t="s">
        <v>564</v>
      </c>
      <c r="D36" s="1243"/>
      <c r="E36" s="1244"/>
      <c r="F36" s="36" t="s">
        <v>513</v>
      </c>
      <c r="G36" s="37" t="s">
        <v>513</v>
      </c>
      <c r="H36" s="37">
        <v>3.45</v>
      </c>
      <c r="I36" s="37">
        <v>4.2300000000000004</v>
      </c>
      <c r="J36" s="38">
        <v>4.67</v>
      </c>
      <c r="K36" s="22"/>
      <c r="L36" s="22"/>
      <c r="M36" s="22"/>
      <c r="N36" s="22"/>
      <c r="O36" s="22"/>
      <c r="P36" s="22"/>
    </row>
    <row r="37" spans="1:16" ht="39" customHeight="1" x14ac:dyDescent="0.2">
      <c r="A37" s="22"/>
      <c r="B37" s="35"/>
      <c r="C37" s="1242" t="s">
        <v>565</v>
      </c>
      <c r="D37" s="1243"/>
      <c r="E37" s="1244"/>
      <c r="F37" s="36">
        <v>1.78</v>
      </c>
      <c r="G37" s="37">
        <v>1.95</v>
      </c>
      <c r="H37" s="37">
        <v>3.66</v>
      </c>
      <c r="I37" s="37">
        <v>3.12</v>
      </c>
      <c r="J37" s="38">
        <v>2.92</v>
      </c>
      <c r="K37" s="22"/>
      <c r="L37" s="22"/>
      <c r="M37" s="22"/>
      <c r="N37" s="22"/>
      <c r="O37" s="22"/>
      <c r="P37" s="22"/>
    </row>
    <row r="38" spans="1:16" ht="39" customHeight="1" x14ac:dyDescent="0.2">
      <c r="A38" s="22"/>
      <c r="B38" s="35"/>
      <c r="C38" s="1242" t="s">
        <v>566</v>
      </c>
      <c r="D38" s="1243"/>
      <c r="E38" s="1244"/>
      <c r="F38" s="36">
        <v>8.0399999999999991</v>
      </c>
      <c r="G38" s="37">
        <v>7.53</v>
      </c>
      <c r="H38" s="37">
        <v>8.68</v>
      </c>
      <c r="I38" s="37">
        <v>2.84</v>
      </c>
      <c r="J38" s="38">
        <v>2.63</v>
      </c>
      <c r="K38" s="22"/>
      <c r="L38" s="22"/>
      <c r="M38" s="22"/>
      <c r="N38" s="22"/>
      <c r="O38" s="22"/>
      <c r="P38" s="22"/>
    </row>
    <row r="39" spans="1:16" ht="39" customHeight="1" x14ac:dyDescent="0.2">
      <c r="A39" s="22"/>
      <c r="B39" s="35"/>
      <c r="C39" s="1242" t="s">
        <v>567</v>
      </c>
      <c r="D39" s="1243"/>
      <c r="E39" s="1244"/>
      <c r="F39" s="36">
        <v>0.82</v>
      </c>
      <c r="G39" s="37">
        <v>1.01</v>
      </c>
      <c r="H39" s="37">
        <v>1.06</v>
      </c>
      <c r="I39" s="37">
        <v>1.18</v>
      </c>
      <c r="J39" s="38">
        <v>0.92</v>
      </c>
      <c r="K39" s="22"/>
      <c r="L39" s="22"/>
      <c r="M39" s="22"/>
      <c r="N39" s="22"/>
      <c r="O39" s="22"/>
      <c r="P39" s="22"/>
    </row>
    <row r="40" spans="1:16" ht="39" customHeight="1" x14ac:dyDescent="0.2">
      <c r="A40" s="22"/>
      <c r="B40" s="35"/>
      <c r="C40" s="1242" t="s">
        <v>568</v>
      </c>
      <c r="D40" s="1243"/>
      <c r="E40" s="1244"/>
      <c r="F40" s="36">
        <v>0.11</v>
      </c>
      <c r="G40" s="37">
        <v>0.1</v>
      </c>
      <c r="H40" s="37">
        <v>0.14000000000000001</v>
      </c>
      <c r="I40" s="37">
        <v>0.13</v>
      </c>
      <c r="J40" s="38">
        <v>0.22</v>
      </c>
      <c r="K40" s="22"/>
      <c r="L40" s="22"/>
      <c r="M40" s="22"/>
      <c r="N40" s="22"/>
      <c r="O40" s="22"/>
      <c r="P40" s="22"/>
    </row>
    <row r="41" spans="1:16" ht="39" customHeight="1" x14ac:dyDescent="0.2">
      <c r="A41" s="22"/>
      <c r="B41" s="35"/>
      <c r="C41" s="1242" t="s">
        <v>569</v>
      </c>
      <c r="D41" s="1243"/>
      <c r="E41" s="1244"/>
      <c r="F41" s="36">
        <v>0.05</v>
      </c>
      <c r="G41" s="37">
        <v>0.03</v>
      </c>
      <c r="H41" s="37">
        <v>0.05</v>
      </c>
      <c r="I41" s="37">
        <v>0.12</v>
      </c>
      <c r="J41" s="38">
        <v>0.16</v>
      </c>
      <c r="K41" s="22"/>
      <c r="L41" s="22"/>
      <c r="M41" s="22"/>
      <c r="N41" s="22"/>
      <c r="O41" s="22"/>
      <c r="P41" s="22"/>
    </row>
    <row r="42" spans="1:16" ht="39" customHeight="1" x14ac:dyDescent="0.2">
      <c r="A42" s="22"/>
      <c r="B42" s="39"/>
      <c r="C42" s="1242" t="s">
        <v>570</v>
      </c>
      <c r="D42" s="1243"/>
      <c r="E42" s="1244"/>
      <c r="F42" s="36" t="s">
        <v>513</v>
      </c>
      <c r="G42" s="37" t="s">
        <v>513</v>
      </c>
      <c r="H42" s="37" t="s">
        <v>513</v>
      </c>
      <c r="I42" s="37" t="s">
        <v>513</v>
      </c>
      <c r="J42" s="38" t="s">
        <v>513</v>
      </c>
      <c r="K42" s="22"/>
      <c r="L42" s="22"/>
      <c r="M42" s="22"/>
      <c r="N42" s="22"/>
      <c r="O42" s="22"/>
      <c r="P42" s="22"/>
    </row>
    <row r="43" spans="1:16" ht="39" customHeight="1" thickBot="1" x14ac:dyDescent="0.25">
      <c r="A43" s="22"/>
      <c r="B43" s="40"/>
      <c r="C43" s="1245" t="s">
        <v>571</v>
      </c>
      <c r="D43" s="1246"/>
      <c r="E43" s="1247"/>
      <c r="F43" s="41">
        <v>0.23</v>
      </c>
      <c r="G43" s="42">
        <v>0.94</v>
      </c>
      <c r="H43" s="42" t="s">
        <v>513</v>
      </c>
      <c r="I43" s="42" t="s">
        <v>513</v>
      </c>
      <c r="J43" s="43" t="s">
        <v>513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1K/qKPq0v2C5lEC+3cyJPczID0nnVI02/RSqPRKeH0a1L+OfajWhf4CmAmRzO0r1wT/ZPTdywS3HkESYl6y3/A==" saltValue="fRuE2FX8f4a9q5dMZNRR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744</v>
      </c>
      <c r="L45" s="60">
        <v>717</v>
      </c>
      <c r="M45" s="60">
        <v>661</v>
      </c>
      <c r="N45" s="60">
        <v>635</v>
      </c>
      <c r="O45" s="61">
        <v>655</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513</v>
      </c>
      <c r="L46" s="64" t="s">
        <v>513</v>
      </c>
      <c r="M46" s="64" t="s">
        <v>513</v>
      </c>
      <c r="N46" s="64" t="s">
        <v>513</v>
      </c>
      <c r="O46" s="65" t="s">
        <v>513</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513</v>
      </c>
      <c r="L47" s="64" t="s">
        <v>513</v>
      </c>
      <c r="M47" s="64" t="s">
        <v>513</v>
      </c>
      <c r="N47" s="64" t="s">
        <v>513</v>
      </c>
      <c r="O47" s="65" t="s">
        <v>513</v>
      </c>
      <c r="P47" s="48"/>
      <c r="Q47" s="48"/>
      <c r="R47" s="48"/>
      <c r="S47" s="48"/>
      <c r="T47" s="48"/>
      <c r="U47" s="48"/>
    </row>
    <row r="48" spans="1:21" ht="30.75" customHeight="1" x14ac:dyDescent="0.2">
      <c r="A48" s="48"/>
      <c r="B48" s="1270"/>
      <c r="C48" s="1271"/>
      <c r="D48" s="62"/>
      <c r="E48" s="1252" t="s">
        <v>15</v>
      </c>
      <c r="F48" s="1252"/>
      <c r="G48" s="1252"/>
      <c r="H48" s="1252"/>
      <c r="I48" s="1252"/>
      <c r="J48" s="1253"/>
      <c r="K48" s="63">
        <v>144</v>
      </c>
      <c r="L48" s="64">
        <v>152</v>
      </c>
      <c r="M48" s="64">
        <v>138</v>
      </c>
      <c r="N48" s="64">
        <v>170</v>
      </c>
      <c r="O48" s="65">
        <v>159</v>
      </c>
      <c r="P48" s="48"/>
      <c r="Q48" s="48"/>
      <c r="R48" s="48"/>
      <c r="S48" s="48"/>
      <c r="T48" s="48"/>
      <c r="U48" s="48"/>
    </row>
    <row r="49" spans="1:21" ht="30.75" customHeight="1" x14ac:dyDescent="0.2">
      <c r="A49" s="48"/>
      <c r="B49" s="1270"/>
      <c r="C49" s="1271"/>
      <c r="D49" s="62"/>
      <c r="E49" s="1252" t="s">
        <v>16</v>
      </c>
      <c r="F49" s="1252"/>
      <c r="G49" s="1252"/>
      <c r="H49" s="1252"/>
      <c r="I49" s="1252"/>
      <c r="J49" s="1253"/>
      <c r="K49" s="63">
        <v>20</v>
      </c>
      <c r="L49" s="64">
        <v>27</v>
      </c>
      <c r="M49" s="64">
        <v>236</v>
      </c>
      <c r="N49" s="64">
        <v>256</v>
      </c>
      <c r="O49" s="65">
        <v>279</v>
      </c>
      <c r="P49" s="48"/>
      <c r="Q49" s="48"/>
      <c r="R49" s="48"/>
      <c r="S49" s="48"/>
      <c r="T49" s="48"/>
      <c r="U49" s="48"/>
    </row>
    <row r="50" spans="1:21" ht="30.75" customHeight="1" x14ac:dyDescent="0.2">
      <c r="A50" s="48"/>
      <c r="B50" s="1270"/>
      <c r="C50" s="1271"/>
      <c r="D50" s="62"/>
      <c r="E50" s="1252" t="s">
        <v>17</v>
      </c>
      <c r="F50" s="1252"/>
      <c r="G50" s="1252"/>
      <c r="H50" s="1252"/>
      <c r="I50" s="1252"/>
      <c r="J50" s="1253"/>
      <c r="K50" s="63">
        <v>28</v>
      </c>
      <c r="L50" s="64">
        <v>18</v>
      </c>
      <c r="M50" s="64">
        <v>41</v>
      </c>
      <c r="N50" s="64">
        <v>22</v>
      </c>
      <c r="O50" s="65">
        <v>24</v>
      </c>
      <c r="P50" s="48"/>
      <c r="Q50" s="48"/>
      <c r="R50" s="48"/>
      <c r="S50" s="48"/>
      <c r="T50" s="48"/>
      <c r="U50" s="48"/>
    </row>
    <row r="51" spans="1:21" ht="30.75" customHeight="1" x14ac:dyDescent="0.2">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915</v>
      </c>
      <c r="L52" s="64">
        <v>872</v>
      </c>
      <c r="M52" s="64">
        <v>904</v>
      </c>
      <c r="N52" s="64">
        <v>924</v>
      </c>
      <c r="O52" s="65">
        <v>948</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21</v>
      </c>
      <c r="L53" s="69">
        <v>42</v>
      </c>
      <c r="M53" s="69">
        <v>172</v>
      </c>
      <c r="N53" s="69">
        <v>159</v>
      </c>
      <c r="O53" s="70">
        <v>169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3">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258" t="s">
        <v>25</v>
      </c>
      <c r="C57" s="1259"/>
      <c r="D57" s="1262" t="s">
        <v>26</v>
      </c>
      <c r="E57" s="1263"/>
      <c r="F57" s="1263"/>
      <c r="G57" s="1263"/>
      <c r="H57" s="1263"/>
      <c r="I57" s="1263"/>
      <c r="J57" s="1264"/>
      <c r="K57" s="83" t="s">
        <v>600</v>
      </c>
      <c r="L57" s="84" t="s">
        <v>600</v>
      </c>
      <c r="M57" s="84" t="s">
        <v>601</v>
      </c>
      <c r="N57" s="84" t="s">
        <v>602</v>
      </c>
      <c r="O57" s="85" t="s">
        <v>603</v>
      </c>
    </row>
    <row r="58" spans="1:21" ht="31.5" customHeight="1" thickBot="1" x14ac:dyDescent="0.25">
      <c r="B58" s="1260"/>
      <c r="C58" s="1261"/>
      <c r="D58" s="1265" t="s">
        <v>27</v>
      </c>
      <c r="E58" s="1266"/>
      <c r="F58" s="1266"/>
      <c r="G58" s="1266"/>
      <c r="H58" s="1266"/>
      <c r="I58" s="1266"/>
      <c r="J58" s="1267"/>
      <c r="K58" s="86" t="s">
        <v>513</v>
      </c>
      <c r="L58" s="87" t="s">
        <v>513</v>
      </c>
      <c r="M58" s="87" t="s">
        <v>513</v>
      </c>
      <c r="N58" s="87" t="s">
        <v>513</v>
      </c>
      <c r="O58" s="88" t="s">
        <v>513</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0Um75PPeGz/Ar/z6nosivuN7tVgU/Rk6TwQTzTR2gncvfxQ3keVPVFNt0lH4OZk/YL7tV6b1qu/ligXtDYLQ==" saltValue="IK/MIKicggfgd5lIQhgan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555</v>
      </c>
      <c r="J40" s="100" t="s">
        <v>556</v>
      </c>
      <c r="K40" s="100" t="s">
        <v>557</v>
      </c>
      <c r="L40" s="100" t="s">
        <v>558</v>
      </c>
      <c r="M40" s="101" t="s">
        <v>559</v>
      </c>
    </row>
    <row r="41" spans="2:13" ht="27.75" customHeight="1" x14ac:dyDescent="0.2">
      <c r="B41" s="1288" t="s">
        <v>30</v>
      </c>
      <c r="C41" s="1289"/>
      <c r="D41" s="102"/>
      <c r="E41" s="1290" t="s">
        <v>31</v>
      </c>
      <c r="F41" s="1290"/>
      <c r="G41" s="1290"/>
      <c r="H41" s="1291"/>
      <c r="I41" s="103">
        <v>8254</v>
      </c>
      <c r="J41" s="104">
        <v>8269</v>
      </c>
      <c r="K41" s="104">
        <v>8716</v>
      </c>
      <c r="L41" s="104">
        <v>9481</v>
      </c>
      <c r="M41" s="105">
        <v>10033</v>
      </c>
    </row>
    <row r="42" spans="2:13" ht="27.75" customHeight="1" x14ac:dyDescent="0.2">
      <c r="B42" s="1278"/>
      <c r="C42" s="1279"/>
      <c r="D42" s="106"/>
      <c r="E42" s="1282" t="s">
        <v>32</v>
      </c>
      <c r="F42" s="1282"/>
      <c r="G42" s="1282"/>
      <c r="H42" s="1283"/>
      <c r="I42" s="107">
        <v>633</v>
      </c>
      <c r="J42" s="108">
        <v>749</v>
      </c>
      <c r="K42" s="108">
        <v>698</v>
      </c>
      <c r="L42" s="108">
        <v>600</v>
      </c>
      <c r="M42" s="109">
        <v>495</v>
      </c>
    </row>
    <row r="43" spans="2:13" ht="27.75" customHeight="1" x14ac:dyDescent="0.2">
      <c r="B43" s="1278"/>
      <c r="C43" s="1279"/>
      <c r="D43" s="106"/>
      <c r="E43" s="1282" t="s">
        <v>33</v>
      </c>
      <c r="F43" s="1282"/>
      <c r="G43" s="1282"/>
      <c r="H43" s="1283"/>
      <c r="I43" s="107">
        <v>1382</v>
      </c>
      <c r="J43" s="108">
        <v>1491</v>
      </c>
      <c r="K43" s="108">
        <v>1797</v>
      </c>
      <c r="L43" s="108">
        <v>1954</v>
      </c>
      <c r="M43" s="109">
        <v>1923</v>
      </c>
    </row>
    <row r="44" spans="2:13" ht="27.75" customHeight="1" x14ac:dyDescent="0.2">
      <c r="B44" s="1278"/>
      <c r="C44" s="1279"/>
      <c r="D44" s="106"/>
      <c r="E44" s="1282" t="s">
        <v>34</v>
      </c>
      <c r="F44" s="1282"/>
      <c r="G44" s="1282"/>
      <c r="H44" s="1283"/>
      <c r="I44" s="107">
        <v>3121</v>
      </c>
      <c r="J44" s="108">
        <v>4128</v>
      </c>
      <c r="K44" s="108">
        <v>4731</v>
      </c>
      <c r="L44" s="108">
        <v>5342</v>
      </c>
      <c r="M44" s="109">
        <v>5171</v>
      </c>
    </row>
    <row r="45" spans="2:13" ht="27.75" customHeight="1" x14ac:dyDescent="0.2">
      <c r="B45" s="1278"/>
      <c r="C45" s="1279"/>
      <c r="D45" s="106"/>
      <c r="E45" s="1282" t="s">
        <v>35</v>
      </c>
      <c r="F45" s="1282"/>
      <c r="G45" s="1282"/>
      <c r="H45" s="1283"/>
      <c r="I45" s="107">
        <v>2611</v>
      </c>
      <c r="J45" s="108">
        <v>2602</v>
      </c>
      <c r="K45" s="108">
        <v>2590</v>
      </c>
      <c r="L45" s="108">
        <v>2492</v>
      </c>
      <c r="M45" s="109">
        <v>2358</v>
      </c>
    </row>
    <row r="46" spans="2:13" ht="27.75" customHeight="1" x14ac:dyDescent="0.2">
      <c r="B46" s="1278"/>
      <c r="C46" s="1279"/>
      <c r="D46" s="110"/>
      <c r="E46" s="1282" t="s">
        <v>36</v>
      </c>
      <c r="F46" s="1282"/>
      <c r="G46" s="1282"/>
      <c r="H46" s="1283"/>
      <c r="I46" s="107">
        <v>54</v>
      </c>
      <c r="J46" s="108">
        <v>29</v>
      </c>
      <c r="K46" s="108">
        <v>5</v>
      </c>
      <c r="L46" s="108" t="s">
        <v>513</v>
      </c>
      <c r="M46" s="109" t="s">
        <v>513</v>
      </c>
    </row>
    <row r="47" spans="2:13" ht="27.75" customHeight="1" x14ac:dyDescent="0.2">
      <c r="B47" s="1278"/>
      <c r="C47" s="1279"/>
      <c r="D47" s="111"/>
      <c r="E47" s="1292" t="s">
        <v>37</v>
      </c>
      <c r="F47" s="1293"/>
      <c r="G47" s="1293"/>
      <c r="H47" s="1294"/>
      <c r="I47" s="107" t="s">
        <v>513</v>
      </c>
      <c r="J47" s="108" t="s">
        <v>513</v>
      </c>
      <c r="K47" s="108" t="s">
        <v>513</v>
      </c>
      <c r="L47" s="108" t="s">
        <v>513</v>
      </c>
      <c r="M47" s="109" t="s">
        <v>513</v>
      </c>
    </row>
    <row r="48" spans="2:13" ht="27.75" customHeight="1" x14ac:dyDescent="0.2">
      <c r="B48" s="1278"/>
      <c r="C48" s="1279"/>
      <c r="D48" s="106"/>
      <c r="E48" s="1282" t="s">
        <v>38</v>
      </c>
      <c r="F48" s="1282"/>
      <c r="G48" s="1282"/>
      <c r="H48" s="1283"/>
      <c r="I48" s="107" t="s">
        <v>513</v>
      </c>
      <c r="J48" s="108" t="s">
        <v>513</v>
      </c>
      <c r="K48" s="108" t="s">
        <v>513</v>
      </c>
      <c r="L48" s="108" t="s">
        <v>513</v>
      </c>
      <c r="M48" s="109" t="s">
        <v>513</v>
      </c>
    </row>
    <row r="49" spans="2:13" ht="27.75" customHeight="1" x14ac:dyDescent="0.2">
      <c r="B49" s="1280"/>
      <c r="C49" s="1281"/>
      <c r="D49" s="106"/>
      <c r="E49" s="1282" t="s">
        <v>39</v>
      </c>
      <c r="F49" s="1282"/>
      <c r="G49" s="1282"/>
      <c r="H49" s="1283"/>
      <c r="I49" s="107" t="s">
        <v>513</v>
      </c>
      <c r="J49" s="108" t="s">
        <v>513</v>
      </c>
      <c r="K49" s="108" t="s">
        <v>513</v>
      </c>
      <c r="L49" s="108" t="s">
        <v>513</v>
      </c>
      <c r="M49" s="109" t="s">
        <v>513</v>
      </c>
    </row>
    <row r="50" spans="2:13" ht="27.75" customHeight="1" x14ac:dyDescent="0.2">
      <c r="B50" s="1276" t="s">
        <v>40</v>
      </c>
      <c r="C50" s="1277"/>
      <c r="D50" s="112"/>
      <c r="E50" s="1282" t="s">
        <v>41</v>
      </c>
      <c r="F50" s="1282"/>
      <c r="G50" s="1282"/>
      <c r="H50" s="1283"/>
      <c r="I50" s="107">
        <v>1256</v>
      </c>
      <c r="J50" s="108">
        <v>1913</v>
      </c>
      <c r="K50" s="108">
        <v>3158</v>
      </c>
      <c r="L50" s="108">
        <v>3170</v>
      </c>
      <c r="M50" s="109">
        <v>2822</v>
      </c>
    </row>
    <row r="51" spans="2:13" ht="27.75" customHeight="1" x14ac:dyDescent="0.2">
      <c r="B51" s="1278"/>
      <c r="C51" s="1279"/>
      <c r="D51" s="106"/>
      <c r="E51" s="1282" t="s">
        <v>42</v>
      </c>
      <c r="F51" s="1282"/>
      <c r="G51" s="1282"/>
      <c r="H51" s="1283"/>
      <c r="I51" s="107">
        <v>4432</v>
      </c>
      <c r="J51" s="108">
        <v>5599</v>
      </c>
      <c r="K51" s="108">
        <v>5513</v>
      </c>
      <c r="L51" s="108">
        <v>5194</v>
      </c>
      <c r="M51" s="109">
        <v>4292</v>
      </c>
    </row>
    <row r="52" spans="2:13" ht="27.75" customHeight="1" x14ac:dyDescent="0.2">
      <c r="B52" s="1280"/>
      <c r="C52" s="1281"/>
      <c r="D52" s="106"/>
      <c r="E52" s="1282" t="s">
        <v>43</v>
      </c>
      <c r="F52" s="1282"/>
      <c r="G52" s="1282"/>
      <c r="H52" s="1283"/>
      <c r="I52" s="107">
        <v>8522</v>
      </c>
      <c r="J52" s="108">
        <v>8747</v>
      </c>
      <c r="K52" s="108">
        <v>9127</v>
      </c>
      <c r="L52" s="108">
        <v>9393</v>
      </c>
      <c r="M52" s="109">
        <v>9176</v>
      </c>
    </row>
    <row r="53" spans="2:13" ht="27.75" customHeight="1" thickBot="1" x14ac:dyDescent="0.25">
      <c r="B53" s="1284" t="s">
        <v>44</v>
      </c>
      <c r="C53" s="1285"/>
      <c r="D53" s="113"/>
      <c r="E53" s="1286" t="s">
        <v>45</v>
      </c>
      <c r="F53" s="1286"/>
      <c r="G53" s="1286"/>
      <c r="H53" s="1287"/>
      <c r="I53" s="114">
        <v>1845</v>
      </c>
      <c r="J53" s="115">
        <v>1010</v>
      </c>
      <c r="K53" s="115">
        <v>739</v>
      </c>
      <c r="L53" s="115">
        <v>2113</v>
      </c>
      <c r="M53" s="116">
        <v>3690</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QveVe2zqp2qLjJiyhK1hO9LfN+OLSraAYB3SZt01lxKA/QBvriCY659qVVHuu0cJ+Kj6au0Kr8MABrRrWRGaA==" saltValue="wud8nPPH2nTteswXY4Ot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557</v>
      </c>
      <c r="G54" s="125" t="s">
        <v>558</v>
      </c>
      <c r="H54" s="126" t="s">
        <v>559</v>
      </c>
    </row>
    <row r="55" spans="2:8" ht="52.5" customHeight="1" x14ac:dyDescent="0.2">
      <c r="B55" s="127"/>
      <c r="C55" s="1303" t="s">
        <v>48</v>
      </c>
      <c r="D55" s="1303"/>
      <c r="E55" s="1304"/>
      <c r="F55" s="128">
        <v>1010</v>
      </c>
      <c r="G55" s="128">
        <v>980</v>
      </c>
      <c r="H55" s="129">
        <v>800</v>
      </c>
    </row>
    <row r="56" spans="2:8" ht="52.5" customHeight="1" x14ac:dyDescent="0.2">
      <c r="B56" s="130"/>
      <c r="C56" s="1305" t="s">
        <v>49</v>
      </c>
      <c r="D56" s="1305"/>
      <c r="E56" s="1306"/>
      <c r="F56" s="131">
        <v>2</v>
      </c>
      <c r="G56" s="131">
        <v>2</v>
      </c>
      <c r="H56" s="132">
        <v>2</v>
      </c>
    </row>
    <row r="57" spans="2:8" ht="53.25" customHeight="1" x14ac:dyDescent="0.2">
      <c r="B57" s="130"/>
      <c r="C57" s="1307" t="s">
        <v>50</v>
      </c>
      <c r="D57" s="1307"/>
      <c r="E57" s="1308"/>
      <c r="F57" s="133">
        <v>1461</v>
      </c>
      <c r="G57" s="133">
        <v>1153</v>
      </c>
      <c r="H57" s="134">
        <v>1032</v>
      </c>
    </row>
    <row r="58" spans="2:8" ht="45.75" customHeight="1" x14ac:dyDescent="0.2">
      <c r="B58" s="135"/>
      <c r="C58" s="1295" t="s">
        <v>609</v>
      </c>
      <c r="D58" s="1296"/>
      <c r="E58" s="1297"/>
      <c r="F58" s="136">
        <v>832</v>
      </c>
      <c r="G58" s="136">
        <v>762</v>
      </c>
      <c r="H58" s="137">
        <v>609</v>
      </c>
    </row>
    <row r="59" spans="2:8" ht="45.75" customHeight="1" x14ac:dyDescent="0.2">
      <c r="B59" s="135"/>
      <c r="C59" s="1295" t="s">
        <v>604</v>
      </c>
      <c r="D59" s="1296"/>
      <c r="E59" s="1297"/>
      <c r="F59" s="136">
        <v>495</v>
      </c>
      <c r="G59" s="136">
        <v>324</v>
      </c>
      <c r="H59" s="137">
        <v>247</v>
      </c>
    </row>
    <row r="60" spans="2:8" ht="45.75" customHeight="1" x14ac:dyDescent="0.2">
      <c r="B60" s="135"/>
      <c r="C60" s="1295" t="s">
        <v>605</v>
      </c>
      <c r="D60" s="1296"/>
      <c r="E60" s="1297"/>
      <c r="F60" s="136">
        <v>57</v>
      </c>
      <c r="G60" s="136">
        <v>35</v>
      </c>
      <c r="H60" s="137">
        <v>106</v>
      </c>
    </row>
    <row r="61" spans="2:8" ht="45.75" customHeight="1" x14ac:dyDescent="0.2">
      <c r="B61" s="135"/>
      <c r="C61" s="1295" t="s">
        <v>606</v>
      </c>
      <c r="D61" s="1296"/>
      <c r="E61" s="1297"/>
      <c r="F61" s="136">
        <v>49</v>
      </c>
      <c r="G61" s="136">
        <v>50</v>
      </c>
      <c r="H61" s="137">
        <v>50</v>
      </c>
    </row>
    <row r="62" spans="2:8" ht="45.75" customHeight="1" thickBot="1" x14ac:dyDescent="0.25">
      <c r="B62" s="138"/>
      <c r="C62" s="1298" t="s">
        <v>607</v>
      </c>
      <c r="D62" s="1299"/>
      <c r="E62" s="1300"/>
      <c r="F62" s="139">
        <v>5</v>
      </c>
      <c r="G62" s="139">
        <v>11</v>
      </c>
      <c r="H62" s="140">
        <v>11</v>
      </c>
    </row>
    <row r="63" spans="2:8" ht="52.5" customHeight="1" thickBot="1" x14ac:dyDescent="0.25">
      <c r="B63" s="141"/>
      <c r="C63" s="1301" t="s">
        <v>51</v>
      </c>
      <c r="D63" s="1301"/>
      <c r="E63" s="1302"/>
      <c r="F63" s="142">
        <v>2473</v>
      </c>
      <c r="G63" s="142">
        <v>2136</v>
      </c>
      <c r="H63" s="143">
        <v>1835</v>
      </c>
    </row>
    <row r="64" spans="2:8" ht="15" customHeight="1" x14ac:dyDescent="0.2"/>
  </sheetData>
  <sheetProtection algorithmName="SHA-512" hashValue="sjkMsm4/jQqYN/gkU1id/VThVyId6Idwo2rOR8GQEPyfp1eFJaFLRQy1M8x8c1XspDWanXm1Ydio8J9mI4nuLQ==" saltValue="c1yt/vEu3umcKK+N2M30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610</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610</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611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612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0" t="s">
        <v>624</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 x14ac:dyDescent="0.2">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 x14ac:dyDescent="0.2">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 x14ac:dyDescent="0.2">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 x14ac:dyDescent="0.2">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613</v>
      </c>
    </row>
    <row r="50" spans="1:109" ht="13" x14ac:dyDescent="0.2">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555</v>
      </c>
      <c r="BQ50" s="1323"/>
      <c r="BR50" s="1323"/>
      <c r="BS50" s="1323"/>
      <c r="BT50" s="1323"/>
      <c r="BU50" s="1323"/>
      <c r="BV50" s="1323"/>
      <c r="BW50" s="1323"/>
      <c r="BX50" s="1323" t="s">
        <v>556</v>
      </c>
      <c r="BY50" s="1323"/>
      <c r="BZ50" s="1323"/>
      <c r="CA50" s="1323"/>
      <c r="CB50" s="1323"/>
      <c r="CC50" s="1323"/>
      <c r="CD50" s="1323"/>
      <c r="CE50" s="1323"/>
      <c r="CF50" s="1323" t="s">
        <v>557</v>
      </c>
      <c r="CG50" s="1323"/>
      <c r="CH50" s="1323"/>
      <c r="CI50" s="1323"/>
      <c r="CJ50" s="1323"/>
      <c r="CK50" s="1323"/>
      <c r="CL50" s="1323"/>
      <c r="CM50" s="1323"/>
      <c r="CN50" s="1323" t="s">
        <v>558</v>
      </c>
      <c r="CO50" s="1323"/>
      <c r="CP50" s="1323"/>
      <c r="CQ50" s="1323"/>
      <c r="CR50" s="1323"/>
      <c r="CS50" s="1323"/>
      <c r="CT50" s="1323"/>
      <c r="CU50" s="1323"/>
      <c r="CV50" s="1323" t="s">
        <v>559</v>
      </c>
      <c r="CW50" s="1323"/>
      <c r="CX50" s="1323"/>
      <c r="CY50" s="1323"/>
      <c r="CZ50" s="1323"/>
      <c r="DA50" s="1323"/>
      <c r="DB50" s="1323"/>
      <c r="DC50" s="1323"/>
    </row>
    <row r="51" spans="1:109" ht="13.5" customHeight="1" x14ac:dyDescent="0.2">
      <c r="B51" s="395"/>
      <c r="G51" s="1324"/>
      <c r="H51" s="1324"/>
      <c r="I51" s="1328"/>
      <c r="J51" s="1328"/>
      <c r="K51" s="1325"/>
      <c r="L51" s="1325"/>
      <c r="M51" s="1325"/>
      <c r="N51" s="1325"/>
      <c r="AM51" s="404"/>
      <c r="AN51" s="1326" t="s">
        <v>614</v>
      </c>
      <c r="AO51" s="1326"/>
      <c r="AP51" s="1326"/>
      <c r="AQ51" s="1326"/>
      <c r="AR51" s="1326"/>
      <c r="AS51" s="1326"/>
      <c r="AT51" s="1326"/>
      <c r="AU51" s="1326"/>
      <c r="AV51" s="1326"/>
      <c r="AW51" s="1326"/>
      <c r="AX51" s="1326"/>
      <c r="AY51" s="1326"/>
      <c r="AZ51" s="1326"/>
      <c r="BA51" s="1326"/>
      <c r="BB51" s="1326" t="s">
        <v>615</v>
      </c>
      <c r="BC51" s="1326"/>
      <c r="BD51" s="1326"/>
      <c r="BE51" s="1326"/>
      <c r="BF51" s="1326"/>
      <c r="BG51" s="1326"/>
      <c r="BH51" s="1326"/>
      <c r="BI51" s="1326"/>
      <c r="BJ51" s="1326"/>
      <c r="BK51" s="1326"/>
      <c r="BL51" s="1326"/>
      <c r="BM51" s="1326"/>
      <c r="BN51" s="1326"/>
      <c r="BO51" s="1326"/>
      <c r="BP51" s="1327"/>
      <c r="BQ51" s="1309"/>
      <c r="BR51" s="1309"/>
      <c r="BS51" s="1309"/>
      <c r="BT51" s="1309"/>
      <c r="BU51" s="1309"/>
      <c r="BV51" s="1309"/>
      <c r="BW51" s="1309"/>
      <c r="BX51" s="1309">
        <v>20.5</v>
      </c>
      <c r="BY51" s="1309"/>
      <c r="BZ51" s="1309"/>
      <c r="CA51" s="1309"/>
      <c r="CB51" s="1309"/>
      <c r="CC51" s="1309"/>
      <c r="CD51" s="1309"/>
      <c r="CE51" s="1309"/>
      <c r="CF51" s="1309">
        <v>15.2</v>
      </c>
      <c r="CG51" s="1309"/>
      <c r="CH51" s="1309"/>
      <c r="CI51" s="1309"/>
      <c r="CJ51" s="1309"/>
      <c r="CK51" s="1309"/>
      <c r="CL51" s="1309"/>
      <c r="CM51" s="1309"/>
      <c r="CN51" s="1309">
        <v>43.4</v>
      </c>
      <c r="CO51" s="1309"/>
      <c r="CP51" s="1309"/>
      <c r="CQ51" s="1309"/>
      <c r="CR51" s="1309"/>
      <c r="CS51" s="1309"/>
      <c r="CT51" s="1309"/>
      <c r="CU51" s="1309"/>
      <c r="CV51" s="1309">
        <v>76.3</v>
      </c>
      <c r="CW51" s="1309"/>
      <c r="CX51" s="1309"/>
      <c r="CY51" s="1309"/>
      <c r="CZ51" s="1309"/>
      <c r="DA51" s="1309"/>
      <c r="DB51" s="1309"/>
      <c r="DC51" s="1309"/>
    </row>
    <row r="52" spans="1:109" ht="13" x14ac:dyDescent="0.2">
      <c r="B52" s="395"/>
      <c r="G52" s="1324"/>
      <c r="H52" s="1324"/>
      <c r="I52" s="1328"/>
      <c r="J52" s="1328"/>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 x14ac:dyDescent="0.2">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616</v>
      </c>
      <c r="BC53" s="1326"/>
      <c r="BD53" s="1326"/>
      <c r="BE53" s="1326"/>
      <c r="BF53" s="1326"/>
      <c r="BG53" s="1326"/>
      <c r="BH53" s="1326"/>
      <c r="BI53" s="1326"/>
      <c r="BJ53" s="1326"/>
      <c r="BK53" s="1326"/>
      <c r="BL53" s="1326"/>
      <c r="BM53" s="1326"/>
      <c r="BN53" s="1326"/>
      <c r="BO53" s="1326"/>
      <c r="BP53" s="1327"/>
      <c r="BQ53" s="1309"/>
      <c r="BR53" s="1309"/>
      <c r="BS53" s="1309"/>
      <c r="BT53" s="1309"/>
      <c r="BU53" s="1309"/>
      <c r="BV53" s="1309"/>
      <c r="BW53" s="1309"/>
      <c r="BX53" s="1309">
        <v>65.7</v>
      </c>
      <c r="BY53" s="1309"/>
      <c r="BZ53" s="1309"/>
      <c r="CA53" s="1309"/>
      <c r="CB53" s="1309"/>
      <c r="CC53" s="1309"/>
      <c r="CD53" s="1309"/>
      <c r="CE53" s="1309"/>
      <c r="CF53" s="1309">
        <v>65.400000000000006</v>
      </c>
      <c r="CG53" s="1309"/>
      <c r="CH53" s="1309"/>
      <c r="CI53" s="1309"/>
      <c r="CJ53" s="1309"/>
      <c r="CK53" s="1309"/>
      <c r="CL53" s="1309"/>
      <c r="CM53" s="1309"/>
      <c r="CN53" s="1309">
        <v>65.599999999999994</v>
      </c>
      <c r="CO53" s="1309"/>
      <c r="CP53" s="1309"/>
      <c r="CQ53" s="1309"/>
      <c r="CR53" s="1309"/>
      <c r="CS53" s="1309"/>
      <c r="CT53" s="1309"/>
      <c r="CU53" s="1309"/>
      <c r="CV53" s="1309">
        <v>66.099999999999994</v>
      </c>
      <c r="CW53" s="1309"/>
      <c r="CX53" s="1309"/>
      <c r="CY53" s="1309"/>
      <c r="CZ53" s="1309"/>
      <c r="DA53" s="1309"/>
      <c r="DB53" s="1309"/>
      <c r="DC53" s="1309"/>
    </row>
    <row r="54" spans="1:109" ht="13" x14ac:dyDescent="0.2">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 x14ac:dyDescent="0.2">
      <c r="A55" s="403"/>
      <c r="B55" s="395"/>
      <c r="G55" s="1319"/>
      <c r="H55" s="1319"/>
      <c r="I55" s="1319"/>
      <c r="J55" s="1319"/>
      <c r="K55" s="1325"/>
      <c r="L55" s="1325"/>
      <c r="M55" s="1325"/>
      <c r="N55" s="1325"/>
      <c r="AN55" s="1323" t="s">
        <v>617</v>
      </c>
      <c r="AO55" s="1323"/>
      <c r="AP55" s="1323"/>
      <c r="AQ55" s="1323"/>
      <c r="AR55" s="1323"/>
      <c r="AS55" s="1323"/>
      <c r="AT55" s="1323"/>
      <c r="AU55" s="1323"/>
      <c r="AV55" s="1323"/>
      <c r="AW55" s="1323"/>
      <c r="AX55" s="1323"/>
      <c r="AY55" s="1323"/>
      <c r="AZ55" s="1323"/>
      <c r="BA55" s="1323"/>
      <c r="BB55" s="1326" t="s">
        <v>618</v>
      </c>
      <c r="BC55" s="1326"/>
      <c r="BD55" s="1326"/>
      <c r="BE55" s="1326"/>
      <c r="BF55" s="1326"/>
      <c r="BG55" s="1326"/>
      <c r="BH55" s="1326"/>
      <c r="BI55" s="1326"/>
      <c r="BJ55" s="1326"/>
      <c r="BK55" s="1326"/>
      <c r="BL55" s="1326"/>
      <c r="BM55" s="1326"/>
      <c r="BN55" s="1326"/>
      <c r="BO55" s="1326"/>
      <c r="BP55" s="1327"/>
      <c r="BQ55" s="1309"/>
      <c r="BR55" s="1309"/>
      <c r="BS55" s="1309"/>
      <c r="BT55" s="1309"/>
      <c r="BU55" s="1309"/>
      <c r="BV55" s="1309"/>
      <c r="BW55" s="1309"/>
      <c r="BX55" s="1309">
        <v>21</v>
      </c>
      <c r="BY55" s="1309"/>
      <c r="BZ55" s="1309"/>
      <c r="CA55" s="1309"/>
      <c r="CB55" s="1309"/>
      <c r="CC55" s="1309"/>
      <c r="CD55" s="1309"/>
      <c r="CE55" s="1309"/>
      <c r="CF55" s="1309">
        <v>20.2</v>
      </c>
      <c r="CG55" s="1309"/>
      <c r="CH55" s="1309"/>
      <c r="CI55" s="1309"/>
      <c r="CJ55" s="1309"/>
      <c r="CK55" s="1309"/>
      <c r="CL55" s="1309"/>
      <c r="CM55" s="1309"/>
      <c r="CN55" s="1309">
        <v>18.3</v>
      </c>
      <c r="CO55" s="1309"/>
      <c r="CP55" s="1309"/>
      <c r="CQ55" s="1309"/>
      <c r="CR55" s="1309"/>
      <c r="CS55" s="1309"/>
      <c r="CT55" s="1309"/>
      <c r="CU55" s="1309"/>
      <c r="CV55" s="1309">
        <v>20.3</v>
      </c>
      <c r="CW55" s="1309"/>
      <c r="CX55" s="1309"/>
      <c r="CY55" s="1309"/>
      <c r="CZ55" s="1309"/>
      <c r="DA55" s="1309"/>
      <c r="DB55" s="1309"/>
      <c r="DC55" s="1309"/>
    </row>
    <row r="56" spans="1:109" ht="13" x14ac:dyDescent="0.2">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 x14ac:dyDescent="0.2">
      <c r="B57" s="407"/>
      <c r="G57" s="1319"/>
      <c r="H57" s="1319"/>
      <c r="I57" s="1329"/>
      <c r="J57" s="1329"/>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616</v>
      </c>
      <c r="BC57" s="1326"/>
      <c r="BD57" s="1326"/>
      <c r="BE57" s="1326"/>
      <c r="BF57" s="1326"/>
      <c r="BG57" s="1326"/>
      <c r="BH57" s="1326"/>
      <c r="BI57" s="1326"/>
      <c r="BJ57" s="1326"/>
      <c r="BK57" s="1326"/>
      <c r="BL57" s="1326"/>
      <c r="BM57" s="1326"/>
      <c r="BN57" s="1326"/>
      <c r="BO57" s="1326"/>
      <c r="BP57" s="1327"/>
      <c r="BQ57" s="1309"/>
      <c r="BR57" s="1309"/>
      <c r="BS57" s="1309"/>
      <c r="BT57" s="1309"/>
      <c r="BU57" s="1309"/>
      <c r="BV57" s="1309"/>
      <c r="BW57" s="1309"/>
      <c r="BX57" s="1309">
        <v>56.1</v>
      </c>
      <c r="BY57" s="1309"/>
      <c r="BZ57" s="1309"/>
      <c r="CA57" s="1309"/>
      <c r="CB57" s="1309"/>
      <c r="CC57" s="1309"/>
      <c r="CD57" s="1309"/>
      <c r="CE57" s="1309"/>
      <c r="CF57" s="1309">
        <v>58.1</v>
      </c>
      <c r="CG57" s="1309"/>
      <c r="CH57" s="1309"/>
      <c r="CI57" s="1309"/>
      <c r="CJ57" s="1309"/>
      <c r="CK57" s="1309"/>
      <c r="CL57" s="1309"/>
      <c r="CM57" s="1309"/>
      <c r="CN57" s="1309">
        <v>59.4</v>
      </c>
      <c r="CO57" s="1309"/>
      <c r="CP57" s="1309"/>
      <c r="CQ57" s="1309"/>
      <c r="CR57" s="1309"/>
      <c r="CS57" s="1309"/>
      <c r="CT57" s="1309"/>
      <c r="CU57" s="1309"/>
      <c r="CV57" s="1309">
        <v>60.7</v>
      </c>
      <c r="CW57" s="1309"/>
      <c r="CX57" s="1309"/>
      <c r="CY57" s="1309"/>
      <c r="CZ57" s="1309"/>
      <c r="DA57" s="1309"/>
      <c r="DB57" s="1309"/>
      <c r="DC57" s="1309"/>
      <c r="DD57" s="408"/>
      <c r="DE57" s="407"/>
    </row>
    <row r="58" spans="1:109" s="403" customFormat="1" ht="13" x14ac:dyDescent="0.2">
      <c r="A58" s="388"/>
      <c r="B58" s="407"/>
      <c r="G58" s="1319"/>
      <c r="H58" s="1319"/>
      <c r="I58" s="1329"/>
      <c r="J58" s="1329"/>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619</v>
      </c>
    </row>
    <row r="64" spans="1:109" ht="13" x14ac:dyDescent="0.2">
      <c r="B64" s="395"/>
      <c r="G64" s="402"/>
      <c r="I64" s="415"/>
      <c r="J64" s="415"/>
      <c r="K64" s="415"/>
      <c r="L64" s="415"/>
      <c r="M64" s="415"/>
      <c r="N64" s="416"/>
      <c r="AM64" s="402"/>
      <c r="AN64" s="402" t="s">
        <v>612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10" t="s">
        <v>625</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 x14ac:dyDescent="0.2">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 x14ac:dyDescent="0.2">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 x14ac:dyDescent="0.2">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 x14ac:dyDescent="0.2">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613</v>
      </c>
    </row>
    <row r="72" spans="2:107" ht="13" x14ac:dyDescent="0.2">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555</v>
      </c>
      <c r="BQ72" s="1323"/>
      <c r="BR72" s="1323"/>
      <c r="BS72" s="1323"/>
      <c r="BT72" s="1323"/>
      <c r="BU72" s="1323"/>
      <c r="BV72" s="1323"/>
      <c r="BW72" s="1323"/>
      <c r="BX72" s="1323" t="s">
        <v>556</v>
      </c>
      <c r="BY72" s="1323"/>
      <c r="BZ72" s="1323"/>
      <c r="CA72" s="1323"/>
      <c r="CB72" s="1323"/>
      <c r="CC72" s="1323"/>
      <c r="CD72" s="1323"/>
      <c r="CE72" s="1323"/>
      <c r="CF72" s="1323" t="s">
        <v>557</v>
      </c>
      <c r="CG72" s="1323"/>
      <c r="CH72" s="1323"/>
      <c r="CI72" s="1323"/>
      <c r="CJ72" s="1323"/>
      <c r="CK72" s="1323"/>
      <c r="CL72" s="1323"/>
      <c r="CM72" s="1323"/>
      <c r="CN72" s="1323" t="s">
        <v>558</v>
      </c>
      <c r="CO72" s="1323"/>
      <c r="CP72" s="1323"/>
      <c r="CQ72" s="1323"/>
      <c r="CR72" s="1323"/>
      <c r="CS72" s="1323"/>
      <c r="CT72" s="1323"/>
      <c r="CU72" s="1323"/>
      <c r="CV72" s="1323" t="s">
        <v>559</v>
      </c>
      <c r="CW72" s="1323"/>
      <c r="CX72" s="1323"/>
      <c r="CY72" s="1323"/>
      <c r="CZ72" s="1323"/>
      <c r="DA72" s="1323"/>
      <c r="DB72" s="1323"/>
      <c r="DC72" s="1323"/>
    </row>
    <row r="73" spans="2:107" ht="13" x14ac:dyDescent="0.2">
      <c r="B73" s="395"/>
      <c r="G73" s="1324"/>
      <c r="H73" s="1324"/>
      <c r="I73" s="1324"/>
      <c r="J73" s="1324"/>
      <c r="K73" s="1330"/>
      <c r="L73" s="1330"/>
      <c r="M73" s="1330"/>
      <c r="N73" s="1330"/>
      <c r="AM73" s="404"/>
      <c r="AN73" s="1326" t="s">
        <v>614</v>
      </c>
      <c r="AO73" s="1326"/>
      <c r="AP73" s="1326"/>
      <c r="AQ73" s="1326"/>
      <c r="AR73" s="1326"/>
      <c r="AS73" s="1326"/>
      <c r="AT73" s="1326"/>
      <c r="AU73" s="1326"/>
      <c r="AV73" s="1326"/>
      <c r="AW73" s="1326"/>
      <c r="AX73" s="1326"/>
      <c r="AY73" s="1326"/>
      <c r="AZ73" s="1326"/>
      <c r="BA73" s="1326"/>
      <c r="BB73" s="1326" t="s">
        <v>615</v>
      </c>
      <c r="BC73" s="1326"/>
      <c r="BD73" s="1326"/>
      <c r="BE73" s="1326"/>
      <c r="BF73" s="1326"/>
      <c r="BG73" s="1326"/>
      <c r="BH73" s="1326"/>
      <c r="BI73" s="1326"/>
      <c r="BJ73" s="1326"/>
      <c r="BK73" s="1326"/>
      <c r="BL73" s="1326"/>
      <c r="BM73" s="1326"/>
      <c r="BN73" s="1326"/>
      <c r="BO73" s="1326"/>
      <c r="BP73" s="1309">
        <v>37.1</v>
      </c>
      <c r="BQ73" s="1309"/>
      <c r="BR73" s="1309"/>
      <c r="BS73" s="1309"/>
      <c r="BT73" s="1309"/>
      <c r="BU73" s="1309"/>
      <c r="BV73" s="1309"/>
      <c r="BW73" s="1309"/>
      <c r="BX73" s="1309">
        <v>20.5</v>
      </c>
      <c r="BY73" s="1309"/>
      <c r="BZ73" s="1309"/>
      <c r="CA73" s="1309"/>
      <c r="CB73" s="1309"/>
      <c r="CC73" s="1309"/>
      <c r="CD73" s="1309"/>
      <c r="CE73" s="1309"/>
      <c r="CF73" s="1309">
        <v>15.2</v>
      </c>
      <c r="CG73" s="1309"/>
      <c r="CH73" s="1309"/>
      <c r="CI73" s="1309"/>
      <c r="CJ73" s="1309"/>
      <c r="CK73" s="1309"/>
      <c r="CL73" s="1309"/>
      <c r="CM73" s="1309"/>
      <c r="CN73" s="1309">
        <v>43.4</v>
      </c>
      <c r="CO73" s="1309"/>
      <c r="CP73" s="1309"/>
      <c r="CQ73" s="1309"/>
      <c r="CR73" s="1309"/>
      <c r="CS73" s="1309"/>
      <c r="CT73" s="1309"/>
      <c r="CU73" s="1309"/>
      <c r="CV73" s="1309">
        <v>76.3</v>
      </c>
      <c r="CW73" s="1309"/>
      <c r="CX73" s="1309"/>
      <c r="CY73" s="1309"/>
      <c r="CZ73" s="1309"/>
      <c r="DA73" s="1309"/>
      <c r="DB73" s="1309"/>
      <c r="DC73" s="1309"/>
    </row>
    <row r="74" spans="2:107" ht="13" x14ac:dyDescent="0.2">
      <c r="B74" s="395"/>
      <c r="G74" s="1324"/>
      <c r="H74" s="1324"/>
      <c r="I74" s="1324"/>
      <c r="J74" s="1324"/>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 x14ac:dyDescent="0.2">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620</v>
      </c>
      <c r="BC75" s="1326"/>
      <c r="BD75" s="1326"/>
      <c r="BE75" s="1326"/>
      <c r="BF75" s="1326"/>
      <c r="BG75" s="1326"/>
      <c r="BH75" s="1326"/>
      <c r="BI75" s="1326"/>
      <c r="BJ75" s="1326"/>
      <c r="BK75" s="1326"/>
      <c r="BL75" s="1326"/>
      <c r="BM75" s="1326"/>
      <c r="BN75" s="1326"/>
      <c r="BO75" s="1326"/>
      <c r="BP75" s="1309">
        <v>1.6</v>
      </c>
      <c r="BQ75" s="1309"/>
      <c r="BR75" s="1309"/>
      <c r="BS75" s="1309"/>
      <c r="BT75" s="1309"/>
      <c r="BU75" s="1309"/>
      <c r="BV75" s="1309"/>
      <c r="BW75" s="1309"/>
      <c r="BX75" s="1309">
        <v>0.7</v>
      </c>
      <c r="BY75" s="1309"/>
      <c r="BZ75" s="1309"/>
      <c r="CA75" s="1309"/>
      <c r="CB75" s="1309"/>
      <c r="CC75" s="1309"/>
      <c r="CD75" s="1309"/>
      <c r="CE75" s="1309"/>
      <c r="CF75" s="1309">
        <v>1.6</v>
      </c>
      <c r="CG75" s="1309"/>
      <c r="CH75" s="1309"/>
      <c r="CI75" s="1309"/>
      <c r="CJ75" s="1309"/>
      <c r="CK75" s="1309"/>
      <c r="CL75" s="1309"/>
      <c r="CM75" s="1309"/>
      <c r="CN75" s="1309">
        <v>2.5</v>
      </c>
      <c r="CO75" s="1309"/>
      <c r="CP75" s="1309"/>
      <c r="CQ75" s="1309"/>
      <c r="CR75" s="1309"/>
      <c r="CS75" s="1309"/>
      <c r="CT75" s="1309"/>
      <c r="CU75" s="1309"/>
      <c r="CV75" s="1309">
        <v>3.4</v>
      </c>
      <c r="CW75" s="1309"/>
      <c r="CX75" s="1309"/>
      <c r="CY75" s="1309"/>
      <c r="CZ75" s="1309"/>
      <c r="DA75" s="1309"/>
      <c r="DB75" s="1309"/>
      <c r="DC75" s="1309"/>
    </row>
    <row r="76" spans="2:107" ht="13" x14ac:dyDescent="0.2">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 x14ac:dyDescent="0.2">
      <c r="B77" s="395"/>
      <c r="G77" s="1319"/>
      <c r="H77" s="1319"/>
      <c r="I77" s="1319"/>
      <c r="J77" s="1319"/>
      <c r="K77" s="1330"/>
      <c r="L77" s="1330"/>
      <c r="M77" s="1330"/>
      <c r="N77" s="1330"/>
      <c r="AN77" s="1323" t="s">
        <v>621</v>
      </c>
      <c r="AO77" s="1323"/>
      <c r="AP77" s="1323"/>
      <c r="AQ77" s="1323"/>
      <c r="AR77" s="1323"/>
      <c r="AS77" s="1323"/>
      <c r="AT77" s="1323"/>
      <c r="AU77" s="1323"/>
      <c r="AV77" s="1323"/>
      <c r="AW77" s="1323"/>
      <c r="AX77" s="1323"/>
      <c r="AY77" s="1323"/>
      <c r="AZ77" s="1323"/>
      <c r="BA77" s="1323"/>
      <c r="BB77" s="1326" t="s">
        <v>615</v>
      </c>
      <c r="BC77" s="1326"/>
      <c r="BD77" s="1326"/>
      <c r="BE77" s="1326"/>
      <c r="BF77" s="1326"/>
      <c r="BG77" s="1326"/>
      <c r="BH77" s="1326"/>
      <c r="BI77" s="1326"/>
      <c r="BJ77" s="1326"/>
      <c r="BK77" s="1326"/>
      <c r="BL77" s="1326"/>
      <c r="BM77" s="1326"/>
      <c r="BN77" s="1326"/>
      <c r="BO77" s="1326"/>
      <c r="BP77" s="1309">
        <v>13</v>
      </c>
      <c r="BQ77" s="1309"/>
      <c r="BR77" s="1309"/>
      <c r="BS77" s="1309"/>
      <c r="BT77" s="1309"/>
      <c r="BU77" s="1309"/>
      <c r="BV77" s="1309"/>
      <c r="BW77" s="1309"/>
      <c r="BX77" s="1309">
        <v>21</v>
      </c>
      <c r="BY77" s="1309"/>
      <c r="BZ77" s="1309"/>
      <c r="CA77" s="1309"/>
      <c r="CB77" s="1309"/>
      <c r="CC77" s="1309"/>
      <c r="CD77" s="1309"/>
      <c r="CE77" s="1309"/>
      <c r="CF77" s="1309">
        <v>20.2</v>
      </c>
      <c r="CG77" s="1309"/>
      <c r="CH77" s="1309"/>
      <c r="CI77" s="1309"/>
      <c r="CJ77" s="1309"/>
      <c r="CK77" s="1309"/>
      <c r="CL77" s="1309"/>
      <c r="CM77" s="1309"/>
      <c r="CN77" s="1309">
        <v>18.3</v>
      </c>
      <c r="CO77" s="1309"/>
      <c r="CP77" s="1309"/>
      <c r="CQ77" s="1309"/>
      <c r="CR77" s="1309"/>
      <c r="CS77" s="1309"/>
      <c r="CT77" s="1309"/>
      <c r="CU77" s="1309"/>
      <c r="CV77" s="1309">
        <v>20.3</v>
      </c>
      <c r="CW77" s="1309"/>
      <c r="CX77" s="1309"/>
      <c r="CY77" s="1309"/>
      <c r="CZ77" s="1309"/>
      <c r="DA77" s="1309"/>
      <c r="DB77" s="1309"/>
      <c r="DC77" s="1309"/>
    </row>
    <row r="78" spans="2:107" ht="13" x14ac:dyDescent="0.2">
      <c r="B78" s="395"/>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 x14ac:dyDescent="0.2">
      <c r="B79" s="395"/>
      <c r="G79" s="1319"/>
      <c r="H79" s="1319"/>
      <c r="I79" s="1329"/>
      <c r="J79" s="1329"/>
      <c r="K79" s="1331"/>
      <c r="L79" s="1331"/>
      <c r="M79" s="1331"/>
      <c r="N79" s="1331"/>
      <c r="AN79" s="1323"/>
      <c r="AO79" s="1323"/>
      <c r="AP79" s="1323"/>
      <c r="AQ79" s="1323"/>
      <c r="AR79" s="1323"/>
      <c r="AS79" s="1323"/>
      <c r="AT79" s="1323"/>
      <c r="AU79" s="1323"/>
      <c r="AV79" s="1323"/>
      <c r="AW79" s="1323"/>
      <c r="AX79" s="1323"/>
      <c r="AY79" s="1323"/>
      <c r="AZ79" s="1323"/>
      <c r="BA79" s="1323"/>
      <c r="BB79" s="1326" t="s">
        <v>622</v>
      </c>
      <c r="BC79" s="1326"/>
      <c r="BD79" s="1326"/>
      <c r="BE79" s="1326"/>
      <c r="BF79" s="1326"/>
      <c r="BG79" s="1326"/>
      <c r="BH79" s="1326"/>
      <c r="BI79" s="1326"/>
      <c r="BJ79" s="1326"/>
      <c r="BK79" s="1326"/>
      <c r="BL79" s="1326"/>
      <c r="BM79" s="1326"/>
      <c r="BN79" s="1326"/>
      <c r="BO79" s="1326"/>
      <c r="BP79" s="1309">
        <v>6.8</v>
      </c>
      <c r="BQ79" s="1309"/>
      <c r="BR79" s="1309"/>
      <c r="BS79" s="1309"/>
      <c r="BT79" s="1309"/>
      <c r="BU79" s="1309"/>
      <c r="BV79" s="1309"/>
      <c r="BW79" s="1309"/>
      <c r="BX79" s="1309">
        <v>6.8</v>
      </c>
      <c r="BY79" s="1309"/>
      <c r="BZ79" s="1309"/>
      <c r="CA79" s="1309"/>
      <c r="CB79" s="1309"/>
      <c r="CC79" s="1309"/>
      <c r="CD79" s="1309"/>
      <c r="CE79" s="1309"/>
      <c r="CF79" s="1309">
        <v>6.8</v>
      </c>
      <c r="CG79" s="1309"/>
      <c r="CH79" s="1309"/>
      <c r="CI79" s="1309"/>
      <c r="CJ79" s="1309"/>
      <c r="CK79" s="1309"/>
      <c r="CL79" s="1309"/>
      <c r="CM79" s="1309"/>
      <c r="CN79" s="1309">
        <v>6.8</v>
      </c>
      <c r="CO79" s="1309"/>
      <c r="CP79" s="1309"/>
      <c r="CQ79" s="1309"/>
      <c r="CR79" s="1309"/>
      <c r="CS79" s="1309"/>
      <c r="CT79" s="1309"/>
      <c r="CU79" s="1309"/>
      <c r="CV79" s="1309">
        <v>6.6</v>
      </c>
      <c r="CW79" s="1309"/>
      <c r="CX79" s="1309"/>
      <c r="CY79" s="1309"/>
      <c r="CZ79" s="1309"/>
      <c r="DA79" s="1309"/>
      <c r="DB79" s="1309"/>
      <c r="DC79" s="1309"/>
    </row>
    <row r="80" spans="2:107" ht="13" x14ac:dyDescent="0.2">
      <c r="B80" s="395"/>
      <c r="G80" s="1319"/>
      <c r="H80" s="1319"/>
      <c r="I80" s="1329"/>
      <c r="J80" s="1329"/>
      <c r="K80" s="1331"/>
      <c r="L80" s="1331"/>
      <c r="M80" s="1331"/>
      <c r="N80" s="1331"/>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BAlw7SzaLU7zk0G1V0lj9TWUUE6+UhXClYM+INQInoFrmWq2lGfxM7lmdViTt/GAD8IgALfgHJYvMg1c+HpNNw==" saltValue="yF5iGOcpRAkAdvlqR3OGt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623</v>
      </c>
    </row>
  </sheetData>
  <sheetProtection algorithmName="SHA-512" hashValue="asCUwrk+6Hb8ljdmITIPB/qyXZ1HCMGklCDtdzuNfPQ0mjwTPXplUXfa8RKNw1x1ORU0bhy7cJOlp9VmZvvXog==" saltValue="iGzabYDpKnA8sw4fxCua7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501</v>
      </c>
    </row>
  </sheetData>
  <sheetProtection algorithmName="SHA-512" hashValue="a5cat8xzdbyeyPtwuuA2TPDX4jf8GxEwnuNiMPlAdUVc/0yzUTWbDqmz2JE4md+CFFGmJDlgJNflincsMagNiA==" saltValue="JP3a4AC4fkNrAuKi2/FO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552</v>
      </c>
      <c r="G2" s="157"/>
      <c r="H2" s="158"/>
    </row>
    <row r="3" spans="1:8" x14ac:dyDescent="0.2">
      <c r="A3" s="154" t="s">
        <v>545</v>
      </c>
      <c r="B3" s="159"/>
      <c r="C3" s="160"/>
      <c r="D3" s="161">
        <v>40194</v>
      </c>
      <c r="E3" s="162"/>
      <c r="F3" s="163">
        <v>49919</v>
      </c>
      <c r="G3" s="164"/>
      <c r="H3" s="165"/>
    </row>
    <row r="4" spans="1:8" x14ac:dyDescent="0.2">
      <c r="A4" s="166"/>
      <c r="B4" s="167"/>
      <c r="C4" s="168"/>
      <c r="D4" s="169">
        <v>24529</v>
      </c>
      <c r="E4" s="170"/>
      <c r="F4" s="171">
        <v>26398</v>
      </c>
      <c r="G4" s="172"/>
      <c r="H4" s="173"/>
    </row>
    <row r="5" spans="1:8" x14ac:dyDescent="0.2">
      <c r="A5" s="154" t="s">
        <v>547</v>
      </c>
      <c r="B5" s="159"/>
      <c r="C5" s="160"/>
      <c r="D5" s="161">
        <v>30777</v>
      </c>
      <c r="E5" s="162"/>
      <c r="F5" s="163">
        <v>47738</v>
      </c>
      <c r="G5" s="164"/>
      <c r="H5" s="165"/>
    </row>
    <row r="6" spans="1:8" x14ac:dyDescent="0.2">
      <c r="A6" s="166"/>
      <c r="B6" s="167"/>
      <c r="C6" s="168"/>
      <c r="D6" s="169">
        <v>21264</v>
      </c>
      <c r="E6" s="170"/>
      <c r="F6" s="171">
        <v>24937</v>
      </c>
      <c r="G6" s="172"/>
      <c r="H6" s="173"/>
    </row>
    <row r="7" spans="1:8" x14ac:dyDescent="0.2">
      <c r="A7" s="154" t="s">
        <v>548</v>
      </c>
      <c r="B7" s="159"/>
      <c r="C7" s="160"/>
      <c r="D7" s="161">
        <v>47419</v>
      </c>
      <c r="E7" s="162"/>
      <c r="F7" s="163">
        <v>52191</v>
      </c>
      <c r="G7" s="164"/>
      <c r="H7" s="165"/>
    </row>
    <row r="8" spans="1:8" x14ac:dyDescent="0.2">
      <c r="A8" s="166"/>
      <c r="B8" s="167"/>
      <c r="C8" s="168"/>
      <c r="D8" s="169">
        <v>29000</v>
      </c>
      <c r="E8" s="170"/>
      <c r="F8" s="171">
        <v>24843</v>
      </c>
      <c r="G8" s="172"/>
      <c r="H8" s="173"/>
    </row>
    <row r="9" spans="1:8" x14ac:dyDescent="0.2">
      <c r="A9" s="154" t="s">
        <v>549</v>
      </c>
      <c r="B9" s="159"/>
      <c r="C9" s="160"/>
      <c r="D9" s="161">
        <v>59856</v>
      </c>
      <c r="E9" s="162"/>
      <c r="F9" s="163">
        <v>47387</v>
      </c>
      <c r="G9" s="164"/>
      <c r="H9" s="165"/>
    </row>
    <row r="10" spans="1:8" x14ac:dyDescent="0.2">
      <c r="A10" s="166"/>
      <c r="B10" s="167"/>
      <c r="C10" s="168"/>
      <c r="D10" s="169">
        <v>51452</v>
      </c>
      <c r="E10" s="170"/>
      <c r="F10" s="171">
        <v>24928</v>
      </c>
      <c r="G10" s="172"/>
      <c r="H10" s="173"/>
    </row>
    <row r="11" spans="1:8" x14ac:dyDescent="0.2">
      <c r="A11" s="154" t="s">
        <v>550</v>
      </c>
      <c r="B11" s="159"/>
      <c r="C11" s="160"/>
      <c r="D11" s="161">
        <v>50219</v>
      </c>
      <c r="E11" s="162"/>
      <c r="F11" s="163">
        <v>51264</v>
      </c>
      <c r="G11" s="164"/>
      <c r="H11" s="165"/>
    </row>
    <row r="12" spans="1:8" x14ac:dyDescent="0.2">
      <c r="A12" s="166"/>
      <c r="B12" s="167"/>
      <c r="C12" s="174"/>
      <c r="D12" s="169">
        <v>47495</v>
      </c>
      <c r="E12" s="170"/>
      <c r="F12" s="171">
        <v>26040</v>
      </c>
      <c r="G12" s="172"/>
      <c r="H12" s="173"/>
    </row>
    <row r="13" spans="1:8" x14ac:dyDescent="0.2">
      <c r="A13" s="154"/>
      <c r="B13" s="159"/>
      <c r="C13" s="175"/>
      <c r="D13" s="176">
        <v>45693</v>
      </c>
      <c r="E13" s="177"/>
      <c r="F13" s="178">
        <v>49700</v>
      </c>
      <c r="G13" s="179"/>
      <c r="H13" s="165"/>
    </row>
    <row r="14" spans="1:8" x14ac:dyDescent="0.2">
      <c r="A14" s="166"/>
      <c r="B14" s="167"/>
      <c r="C14" s="168"/>
      <c r="D14" s="169">
        <v>34748</v>
      </c>
      <c r="E14" s="170"/>
      <c r="F14" s="171">
        <v>25429</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8.35</v>
      </c>
      <c r="C19" s="180">
        <f>ROUND(VALUE(SUBSTITUTE(実質収支比率等に係る経年分析!G$48,"▲","-")),2)</f>
        <v>7.65</v>
      </c>
      <c r="D19" s="180">
        <f>ROUND(VALUE(SUBSTITUTE(実質収支比率等に係る経年分析!H$48,"▲","-")),2)</f>
        <v>2.04</v>
      </c>
      <c r="E19" s="180">
        <f>ROUND(VALUE(SUBSTITUTE(実質収支比率等に係る経年分析!I$48,"▲","-")),2)</f>
        <v>5.05</v>
      </c>
      <c r="F19" s="180">
        <f>ROUND(VALUE(SUBSTITUTE(実質収支比率等に係る経年分析!J$48,"▲","-")),2)</f>
        <v>6.88</v>
      </c>
    </row>
    <row r="20" spans="1:11" x14ac:dyDescent="0.2">
      <c r="A20" s="180" t="s">
        <v>55</v>
      </c>
      <c r="B20" s="180">
        <f>ROUND(VALUE(SUBSTITUTE(実質収支比率等に係る経年分析!F$47,"▲","-")),2)</f>
        <v>13.45</v>
      </c>
      <c r="C20" s="180">
        <f>ROUND(VALUE(SUBSTITUTE(実質収支比率等に係る経年分析!G$47,"▲","-")),2)</f>
        <v>14.5</v>
      </c>
      <c r="D20" s="180">
        <f>ROUND(VALUE(SUBSTITUTE(実質収支比率等に係る経年分析!H$47,"▲","-")),2)</f>
        <v>18.36</v>
      </c>
      <c r="E20" s="180">
        <f>ROUND(VALUE(SUBSTITUTE(実質収支比率等に係る経年分析!I$47,"▲","-")),2)</f>
        <v>17.77</v>
      </c>
      <c r="F20" s="180">
        <f>ROUND(VALUE(SUBSTITUTE(実質収支比率等に係る経年分析!J$47,"▲","-")),2)</f>
        <v>14.54</v>
      </c>
    </row>
    <row r="21" spans="1:11" x14ac:dyDescent="0.2">
      <c r="A21" s="180" t="s">
        <v>56</v>
      </c>
      <c r="B21" s="180">
        <f>IF(ISNUMBER(VALUE(SUBSTITUTE(実質収支比率等に係る経年分析!F$49,"▲","-"))),ROUND(VALUE(SUBSTITUTE(実質収支比率等に係る経年分析!F$49,"▲","-")),2),NA())</f>
        <v>6.18</v>
      </c>
      <c r="C21" s="180">
        <f>IF(ISNUMBER(VALUE(SUBSTITUTE(実質収支比率等に係る経年分析!G$49,"▲","-"))),ROUND(VALUE(SUBSTITUTE(実質収支比率等に係る経年分析!G$49,"▲","-")),2),NA())</f>
        <v>0.12</v>
      </c>
      <c r="D21" s="180">
        <f>IF(ISNUMBER(VALUE(SUBSTITUTE(実質収支比率等に係る経年分析!H$49,"▲","-"))),ROUND(VALUE(SUBSTITUTE(実質収支比率等に係る経年分析!H$49,"▲","-")),2),NA())</f>
        <v>-1.83</v>
      </c>
      <c r="E21" s="180">
        <f>IF(ISNUMBER(VALUE(SUBSTITUTE(実質収支比率等に係る経年分析!I$49,"▲","-"))),ROUND(VALUE(SUBSTITUTE(実質収支比率等に係る経年分析!I$49,"▲","-")),2),NA())</f>
        <v>2.4700000000000002</v>
      </c>
      <c r="F21" s="180">
        <f>IF(ISNUMBER(VALUE(SUBSTITUTE(実質収支比率等に係る経年分析!J$49,"▲","-"))),ROUND(VALUE(SUBSTITUTE(実質収支比率等に係る経年分析!J$49,"▲","-")),2),NA())</f>
        <v>-1.44</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0.94</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介護保険事業特別会計（介護サービス事業勘定）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0.16</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0.14000000000000001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0.22</v>
      </c>
    </row>
    <row r="31" spans="1:11" x14ac:dyDescent="0.2">
      <c r="A31" s="181" t="str">
        <f>IF(連結実質赤字比率に係る赤字・黒字の構成分析!C$39="",NA(),連結実質赤字比率に係る赤字・黒字の構成分析!C$39)</f>
        <v>介護保険事業特別会計（保険事業勘定）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0.82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0.92</v>
      </c>
    </row>
    <row r="32" spans="1:11" x14ac:dyDescent="0.2">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8.0399999999999991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7.53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8.68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2.84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2.63</v>
      </c>
    </row>
    <row r="33" spans="1:16" x14ac:dyDescent="0.2">
      <c r="A33" s="181" t="str">
        <f>IF(連結実質赤字比率に係る赤字・黒字の構成分析!C$37="",NA(),連結実質赤字比率に係る赤字・黒字の構成分析!C$37)</f>
        <v>温泉事業会計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2.92</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3.45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4.2300000000000004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4.67</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6.88</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3.82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5.52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6.44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8.1999999999999993</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915</v>
      </c>
      <c r="E42" s="182"/>
      <c r="F42" s="182"/>
      <c r="G42" s="182">
        <f>'実質公債費比率（分子）の構造'!L$52</f>
        <v>872</v>
      </c>
      <c r="H42" s="182"/>
      <c r="I42" s="182"/>
      <c r="J42" s="182">
        <f>'実質公債費比率（分子）の構造'!M$52</f>
        <v>904</v>
      </c>
      <c r="K42" s="182"/>
      <c r="L42" s="182"/>
      <c r="M42" s="182">
        <f>'実質公債費比率（分子）の構造'!N$52</f>
        <v>924</v>
      </c>
      <c r="N42" s="182"/>
      <c r="O42" s="182"/>
      <c r="P42" s="182">
        <f>'実質公債費比率（分子）の構造'!O$52</f>
        <v>948</v>
      </c>
    </row>
    <row r="43" spans="1:16" x14ac:dyDescent="0.2">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65</v>
      </c>
      <c r="B44" s="182">
        <f>'実質公債費比率（分子）の構造'!K$50</f>
        <v>28</v>
      </c>
      <c r="C44" s="182"/>
      <c r="D44" s="182"/>
      <c r="E44" s="182">
        <f>'実質公債費比率（分子）の構造'!L$50</f>
        <v>18</v>
      </c>
      <c r="F44" s="182"/>
      <c r="G44" s="182"/>
      <c r="H44" s="182">
        <f>'実質公債費比率（分子）の構造'!M$50</f>
        <v>41</v>
      </c>
      <c r="I44" s="182"/>
      <c r="J44" s="182"/>
      <c r="K44" s="182">
        <f>'実質公債費比率（分子）の構造'!N$50</f>
        <v>22</v>
      </c>
      <c r="L44" s="182"/>
      <c r="M44" s="182"/>
      <c r="N44" s="182">
        <f>'実質公債費比率（分子）の構造'!O$50</f>
        <v>24</v>
      </c>
      <c r="O44" s="182"/>
      <c r="P44" s="182"/>
    </row>
    <row r="45" spans="1:16" x14ac:dyDescent="0.2">
      <c r="A45" s="182" t="s">
        <v>66</v>
      </c>
      <c r="B45" s="182">
        <f>'実質公債費比率（分子）の構造'!K$49</f>
        <v>20</v>
      </c>
      <c r="C45" s="182"/>
      <c r="D45" s="182"/>
      <c r="E45" s="182">
        <f>'実質公債費比率（分子）の構造'!L$49</f>
        <v>27</v>
      </c>
      <c r="F45" s="182"/>
      <c r="G45" s="182"/>
      <c r="H45" s="182">
        <f>'実質公債費比率（分子）の構造'!M$49</f>
        <v>236</v>
      </c>
      <c r="I45" s="182"/>
      <c r="J45" s="182"/>
      <c r="K45" s="182">
        <f>'実質公債費比率（分子）の構造'!N$49</f>
        <v>256</v>
      </c>
      <c r="L45" s="182"/>
      <c r="M45" s="182"/>
      <c r="N45" s="182">
        <f>'実質公債費比率（分子）の構造'!O$49</f>
        <v>279</v>
      </c>
      <c r="O45" s="182"/>
      <c r="P45" s="182"/>
    </row>
    <row r="46" spans="1:16" x14ac:dyDescent="0.2">
      <c r="A46" s="182" t="s">
        <v>67</v>
      </c>
      <c r="B46" s="182">
        <f>'実質公債費比率（分子）の構造'!K$48</f>
        <v>144</v>
      </c>
      <c r="C46" s="182"/>
      <c r="D46" s="182"/>
      <c r="E46" s="182">
        <f>'実質公債費比率（分子）の構造'!L$48</f>
        <v>152</v>
      </c>
      <c r="F46" s="182"/>
      <c r="G46" s="182"/>
      <c r="H46" s="182">
        <f>'実質公債費比率（分子）の構造'!M$48</f>
        <v>138</v>
      </c>
      <c r="I46" s="182"/>
      <c r="J46" s="182"/>
      <c r="K46" s="182">
        <f>'実質公債費比率（分子）の構造'!N$48</f>
        <v>170</v>
      </c>
      <c r="L46" s="182"/>
      <c r="M46" s="182"/>
      <c r="N46" s="182">
        <f>'実質公債費比率（分子）の構造'!O$48</f>
        <v>159</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744</v>
      </c>
      <c r="C49" s="182"/>
      <c r="D49" s="182"/>
      <c r="E49" s="182">
        <f>'実質公債費比率（分子）の構造'!L$45</f>
        <v>717</v>
      </c>
      <c r="F49" s="182"/>
      <c r="G49" s="182"/>
      <c r="H49" s="182">
        <f>'実質公債費比率（分子）の構造'!M$45</f>
        <v>661</v>
      </c>
      <c r="I49" s="182"/>
      <c r="J49" s="182"/>
      <c r="K49" s="182">
        <f>'実質公債費比率（分子）の構造'!N$45</f>
        <v>635</v>
      </c>
      <c r="L49" s="182"/>
      <c r="M49" s="182"/>
      <c r="N49" s="182">
        <f>'実質公債費比率（分子）の構造'!O$45</f>
        <v>655</v>
      </c>
      <c r="O49" s="182"/>
      <c r="P49" s="182"/>
    </row>
    <row r="50" spans="1:16" x14ac:dyDescent="0.2">
      <c r="A50" s="182" t="s">
        <v>71</v>
      </c>
      <c r="B50" s="182" t="e">
        <f>NA()</f>
        <v>#N/A</v>
      </c>
      <c r="C50" s="182">
        <f>IF(ISNUMBER('実質公債費比率（分子）の構造'!K$53),'実質公債費比率（分子）の構造'!K$53,NA())</f>
        <v>21</v>
      </c>
      <c r="D50" s="182" t="e">
        <f>NA()</f>
        <v>#N/A</v>
      </c>
      <c r="E50" s="182" t="e">
        <f>NA()</f>
        <v>#N/A</v>
      </c>
      <c r="F50" s="182">
        <f>IF(ISNUMBER('実質公債費比率（分子）の構造'!L$53),'実質公債費比率（分子）の構造'!L$53,NA())</f>
        <v>42</v>
      </c>
      <c r="G50" s="182" t="e">
        <f>NA()</f>
        <v>#N/A</v>
      </c>
      <c r="H50" s="182" t="e">
        <f>NA()</f>
        <v>#N/A</v>
      </c>
      <c r="I50" s="182">
        <f>IF(ISNUMBER('実質公債費比率（分子）の構造'!M$53),'実質公債費比率（分子）の構造'!M$53,NA())</f>
        <v>172</v>
      </c>
      <c r="J50" s="182" t="e">
        <f>NA()</f>
        <v>#N/A</v>
      </c>
      <c r="K50" s="182" t="e">
        <f>NA()</f>
        <v>#N/A</v>
      </c>
      <c r="L50" s="182">
        <f>IF(ISNUMBER('実質公債費比率（分子）の構造'!N$53),'実質公債費比率（分子）の構造'!N$53,NA())</f>
        <v>159</v>
      </c>
      <c r="M50" s="182" t="e">
        <f>NA()</f>
        <v>#N/A</v>
      </c>
      <c r="N50" s="182" t="e">
        <f>NA()</f>
        <v>#N/A</v>
      </c>
      <c r="O50" s="182">
        <f>IF(ISNUMBER('実質公債費比率（分子）の構造'!O$53),'実質公債費比率（分子）の構造'!O$53,NA())</f>
        <v>169</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8522</v>
      </c>
      <c r="E56" s="181"/>
      <c r="F56" s="181"/>
      <c r="G56" s="181">
        <f>'将来負担比率（分子）の構造'!J$52</f>
        <v>8747</v>
      </c>
      <c r="H56" s="181"/>
      <c r="I56" s="181"/>
      <c r="J56" s="181">
        <f>'将来負担比率（分子）の構造'!K$52</f>
        <v>9127</v>
      </c>
      <c r="K56" s="181"/>
      <c r="L56" s="181"/>
      <c r="M56" s="181">
        <f>'将来負担比率（分子）の構造'!L$52</f>
        <v>9393</v>
      </c>
      <c r="N56" s="181"/>
      <c r="O56" s="181"/>
      <c r="P56" s="181">
        <f>'将来負担比率（分子）の構造'!M$52</f>
        <v>9176</v>
      </c>
    </row>
    <row r="57" spans="1:16" x14ac:dyDescent="0.2">
      <c r="A57" s="181" t="s">
        <v>42</v>
      </c>
      <c r="B57" s="181"/>
      <c r="C57" s="181"/>
      <c r="D57" s="181">
        <f>'将来負担比率（分子）の構造'!I$51</f>
        <v>4432</v>
      </c>
      <c r="E57" s="181"/>
      <c r="F57" s="181"/>
      <c r="G57" s="181">
        <f>'将来負担比率（分子）の構造'!J$51</f>
        <v>5599</v>
      </c>
      <c r="H57" s="181"/>
      <c r="I57" s="181"/>
      <c r="J57" s="181">
        <f>'将来負担比率（分子）の構造'!K$51</f>
        <v>5513</v>
      </c>
      <c r="K57" s="181"/>
      <c r="L57" s="181"/>
      <c r="M57" s="181">
        <f>'将来負担比率（分子）の構造'!L$51</f>
        <v>5194</v>
      </c>
      <c r="N57" s="181"/>
      <c r="O57" s="181"/>
      <c r="P57" s="181">
        <f>'将来負担比率（分子）の構造'!M$51</f>
        <v>4292</v>
      </c>
    </row>
    <row r="58" spans="1:16" x14ac:dyDescent="0.2">
      <c r="A58" s="181" t="s">
        <v>41</v>
      </c>
      <c r="B58" s="181"/>
      <c r="C58" s="181"/>
      <c r="D58" s="181">
        <f>'将来負担比率（分子）の構造'!I$50</f>
        <v>1256</v>
      </c>
      <c r="E58" s="181"/>
      <c r="F58" s="181"/>
      <c r="G58" s="181">
        <f>'将来負担比率（分子）の構造'!J$50</f>
        <v>1913</v>
      </c>
      <c r="H58" s="181"/>
      <c r="I58" s="181"/>
      <c r="J58" s="181">
        <f>'将来負担比率（分子）の構造'!K$50</f>
        <v>3158</v>
      </c>
      <c r="K58" s="181"/>
      <c r="L58" s="181"/>
      <c r="M58" s="181">
        <f>'将来負担比率（分子）の構造'!L$50</f>
        <v>3170</v>
      </c>
      <c r="N58" s="181"/>
      <c r="O58" s="181"/>
      <c r="P58" s="181">
        <f>'将来負担比率（分子）の構造'!M$50</f>
        <v>2822</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54</v>
      </c>
      <c r="C61" s="181"/>
      <c r="D61" s="181"/>
      <c r="E61" s="181">
        <f>'将来負担比率（分子）の構造'!J$46</f>
        <v>29</v>
      </c>
      <c r="F61" s="181"/>
      <c r="G61" s="181"/>
      <c r="H61" s="181">
        <f>'将来負担比率（分子）の構造'!K$46</f>
        <v>5</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2611</v>
      </c>
      <c r="C62" s="181"/>
      <c r="D62" s="181"/>
      <c r="E62" s="181">
        <f>'将来負担比率（分子）の構造'!J$45</f>
        <v>2602</v>
      </c>
      <c r="F62" s="181"/>
      <c r="G62" s="181"/>
      <c r="H62" s="181">
        <f>'将来負担比率（分子）の構造'!K$45</f>
        <v>2590</v>
      </c>
      <c r="I62" s="181"/>
      <c r="J62" s="181"/>
      <c r="K62" s="181">
        <f>'将来負担比率（分子）の構造'!L$45</f>
        <v>2492</v>
      </c>
      <c r="L62" s="181"/>
      <c r="M62" s="181"/>
      <c r="N62" s="181">
        <f>'将来負担比率（分子）の構造'!M$45</f>
        <v>2358</v>
      </c>
      <c r="O62" s="181"/>
      <c r="P62" s="181"/>
    </row>
    <row r="63" spans="1:16" x14ac:dyDescent="0.2">
      <c r="A63" s="181" t="s">
        <v>34</v>
      </c>
      <c r="B63" s="181">
        <f>'将来負担比率（分子）の構造'!I$44</f>
        <v>3121</v>
      </c>
      <c r="C63" s="181"/>
      <c r="D63" s="181"/>
      <c r="E63" s="181">
        <f>'将来負担比率（分子）の構造'!J$44</f>
        <v>4128</v>
      </c>
      <c r="F63" s="181"/>
      <c r="G63" s="181"/>
      <c r="H63" s="181">
        <f>'将来負担比率（分子）の構造'!K$44</f>
        <v>4731</v>
      </c>
      <c r="I63" s="181"/>
      <c r="J63" s="181"/>
      <c r="K63" s="181">
        <f>'将来負担比率（分子）の構造'!L$44</f>
        <v>5342</v>
      </c>
      <c r="L63" s="181"/>
      <c r="M63" s="181"/>
      <c r="N63" s="181">
        <f>'将来負担比率（分子）の構造'!M$44</f>
        <v>5171</v>
      </c>
      <c r="O63" s="181"/>
      <c r="P63" s="181"/>
    </row>
    <row r="64" spans="1:16" x14ac:dyDescent="0.2">
      <c r="A64" s="181" t="s">
        <v>33</v>
      </c>
      <c r="B64" s="181">
        <f>'将来負担比率（分子）の構造'!I$43</f>
        <v>1382</v>
      </c>
      <c r="C64" s="181"/>
      <c r="D64" s="181"/>
      <c r="E64" s="181">
        <f>'将来負担比率（分子）の構造'!J$43</f>
        <v>1491</v>
      </c>
      <c r="F64" s="181"/>
      <c r="G64" s="181"/>
      <c r="H64" s="181">
        <f>'将来負担比率（分子）の構造'!K$43</f>
        <v>1797</v>
      </c>
      <c r="I64" s="181"/>
      <c r="J64" s="181"/>
      <c r="K64" s="181">
        <f>'将来負担比率（分子）の構造'!L$43</f>
        <v>1954</v>
      </c>
      <c r="L64" s="181"/>
      <c r="M64" s="181"/>
      <c r="N64" s="181">
        <f>'将来負担比率（分子）の構造'!M$43</f>
        <v>1923</v>
      </c>
      <c r="O64" s="181"/>
      <c r="P64" s="181"/>
    </row>
    <row r="65" spans="1:16" x14ac:dyDescent="0.2">
      <c r="A65" s="181" t="s">
        <v>32</v>
      </c>
      <c r="B65" s="181">
        <f>'将来負担比率（分子）の構造'!I$42</f>
        <v>633</v>
      </c>
      <c r="C65" s="181"/>
      <c r="D65" s="181"/>
      <c r="E65" s="181">
        <f>'将来負担比率（分子）の構造'!J$42</f>
        <v>749</v>
      </c>
      <c r="F65" s="181"/>
      <c r="G65" s="181"/>
      <c r="H65" s="181">
        <f>'将来負担比率（分子）の構造'!K$42</f>
        <v>698</v>
      </c>
      <c r="I65" s="181"/>
      <c r="J65" s="181"/>
      <c r="K65" s="181">
        <f>'将来負担比率（分子）の構造'!L$42</f>
        <v>600</v>
      </c>
      <c r="L65" s="181"/>
      <c r="M65" s="181"/>
      <c r="N65" s="181">
        <f>'将来負担比率（分子）の構造'!M$42</f>
        <v>495</v>
      </c>
      <c r="O65" s="181"/>
      <c r="P65" s="181"/>
    </row>
    <row r="66" spans="1:16" x14ac:dyDescent="0.2">
      <c r="A66" s="181" t="s">
        <v>31</v>
      </c>
      <c r="B66" s="181">
        <f>'将来負担比率（分子）の構造'!I$41</f>
        <v>8254</v>
      </c>
      <c r="C66" s="181"/>
      <c r="D66" s="181"/>
      <c r="E66" s="181">
        <f>'将来負担比率（分子）の構造'!J$41</f>
        <v>8269</v>
      </c>
      <c r="F66" s="181"/>
      <c r="G66" s="181"/>
      <c r="H66" s="181">
        <f>'将来負担比率（分子）の構造'!K$41</f>
        <v>8716</v>
      </c>
      <c r="I66" s="181"/>
      <c r="J66" s="181"/>
      <c r="K66" s="181">
        <f>'将来負担比率（分子）の構造'!L$41</f>
        <v>9481</v>
      </c>
      <c r="L66" s="181"/>
      <c r="M66" s="181"/>
      <c r="N66" s="181">
        <f>'将来負担比率（分子）の構造'!M$41</f>
        <v>10033</v>
      </c>
      <c r="O66" s="181"/>
      <c r="P66" s="181"/>
    </row>
    <row r="67" spans="1:16" x14ac:dyDescent="0.2">
      <c r="A67" s="181" t="s">
        <v>75</v>
      </c>
      <c r="B67" s="181" t="e">
        <f>NA()</f>
        <v>#N/A</v>
      </c>
      <c r="C67" s="181">
        <f>IF(ISNUMBER('将来負担比率（分子）の構造'!I$53), IF('将来負担比率（分子）の構造'!I$53 &lt; 0, 0, '将来負担比率（分子）の構造'!I$53), NA())</f>
        <v>1845</v>
      </c>
      <c r="D67" s="181" t="e">
        <f>NA()</f>
        <v>#N/A</v>
      </c>
      <c r="E67" s="181" t="e">
        <f>NA()</f>
        <v>#N/A</v>
      </c>
      <c r="F67" s="181">
        <f>IF(ISNUMBER('将来負担比率（分子）の構造'!J$53), IF('将来負担比率（分子）の構造'!J$53 &lt; 0, 0, '将来負担比率（分子）の構造'!J$53), NA())</f>
        <v>1010</v>
      </c>
      <c r="G67" s="181" t="e">
        <f>NA()</f>
        <v>#N/A</v>
      </c>
      <c r="H67" s="181" t="e">
        <f>NA()</f>
        <v>#N/A</v>
      </c>
      <c r="I67" s="181">
        <f>IF(ISNUMBER('将来負担比率（分子）の構造'!K$53), IF('将来負担比率（分子）の構造'!K$53 &lt; 0, 0, '将来負担比率（分子）の構造'!K$53), NA())</f>
        <v>739</v>
      </c>
      <c r="J67" s="181" t="e">
        <f>NA()</f>
        <v>#N/A</v>
      </c>
      <c r="K67" s="181" t="e">
        <f>NA()</f>
        <v>#N/A</v>
      </c>
      <c r="L67" s="181">
        <f>IF(ISNUMBER('将来負担比率（分子）の構造'!L$53), IF('将来負担比率（分子）の構造'!L$53 &lt; 0, 0, '将来負担比率（分子）の構造'!L$53), NA())</f>
        <v>2113</v>
      </c>
      <c r="M67" s="181" t="e">
        <f>NA()</f>
        <v>#N/A</v>
      </c>
      <c r="N67" s="181" t="e">
        <f>NA()</f>
        <v>#N/A</v>
      </c>
      <c r="O67" s="181">
        <f>IF(ISNUMBER('将来負担比率（分子）の構造'!M$53), IF('将来負担比率（分子）の構造'!M$53 &lt; 0, 0, '将来負担比率（分子）の構造'!M$53), NA())</f>
        <v>3690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1010</v>
      </c>
      <c r="C72" s="185">
        <f>基金残高に係る経年分析!G55</f>
        <v>980</v>
      </c>
      <c r="D72" s="185">
        <f>基金残高に係る経年分析!H55</f>
        <v>800</v>
      </c>
    </row>
    <row r="73" spans="1:16" x14ac:dyDescent="0.2">
      <c r="A73" s="184" t="s">
        <v>78</v>
      </c>
      <c r="B73" s="185">
        <f>基金残高に係る経年分析!F56</f>
        <v>2</v>
      </c>
      <c r="C73" s="185">
        <f>基金残高に係る経年分析!G56</f>
        <v>2</v>
      </c>
      <c r="D73" s="185">
        <f>基金残高に係る経年分析!H56</f>
        <v>2</v>
      </c>
    </row>
    <row r="74" spans="1:16" x14ac:dyDescent="0.2">
      <c r="A74" s="184" t="s">
        <v>79</v>
      </c>
      <c r="B74" s="185">
        <f>基金残高に係る経年分析!F57</f>
        <v>1461</v>
      </c>
      <c r="C74" s="185">
        <f>基金残高に係る経年分析!G57</f>
        <v>1153</v>
      </c>
      <c r="D74" s="185">
        <f>基金残高に係る経年分析!H57</f>
        <v>1032</v>
      </c>
    </row>
  </sheetData>
  <sheetProtection algorithmName="SHA-512" hashValue="+FX7KO9hIN11BQcNBzcMNINuPOBXwZYfwpA9J3Ohm8lsxSE5017MQ7J+to819j/xppUtpaJsOVtEcjLklV13Hw==" saltValue="n1yg2JDjge0QgDONnh6/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225</v>
      </c>
      <c r="C5" s="745"/>
      <c r="D5" s="745"/>
      <c r="E5" s="745"/>
      <c r="F5" s="745"/>
      <c r="G5" s="745"/>
      <c r="H5" s="745"/>
      <c r="I5" s="745"/>
      <c r="J5" s="745"/>
      <c r="K5" s="745"/>
      <c r="L5" s="745"/>
      <c r="M5" s="745"/>
      <c r="N5" s="745"/>
      <c r="O5" s="745"/>
      <c r="P5" s="745"/>
      <c r="Q5" s="746"/>
      <c r="R5" s="733">
        <v>3851871</v>
      </c>
      <c r="S5" s="734"/>
      <c r="T5" s="734"/>
      <c r="U5" s="734"/>
      <c r="V5" s="734"/>
      <c r="W5" s="734"/>
      <c r="X5" s="734"/>
      <c r="Y5" s="777"/>
      <c r="Z5" s="795">
        <v>37.4</v>
      </c>
      <c r="AA5" s="795"/>
      <c r="AB5" s="795"/>
      <c r="AC5" s="795"/>
      <c r="AD5" s="796">
        <v>3536388</v>
      </c>
      <c r="AE5" s="796"/>
      <c r="AF5" s="796"/>
      <c r="AG5" s="796"/>
      <c r="AH5" s="796"/>
      <c r="AI5" s="796"/>
      <c r="AJ5" s="796"/>
      <c r="AK5" s="796"/>
      <c r="AL5" s="778">
        <v>64.8</v>
      </c>
      <c r="AM5" s="749"/>
      <c r="AN5" s="749"/>
      <c r="AO5" s="779"/>
      <c r="AP5" s="744" t="s">
        <v>226</v>
      </c>
      <c r="AQ5" s="745"/>
      <c r="AR5" s="745"/>
      <c r="AS5" s="745"/>
      <c r="AT5" s="745"/>
      <c r="AU5" s="745"/>
      <c r="AV5" s="745"/>
      <c r="AW5" s="745"/>
      <c r="AX5" s="745"/>
      <c r="AY5" s="745"/>
      <c r="AZ5" s="745"/>
      <c r="BA5" s="745"/>
      <c r="BB5" s="745"/>
      <c r="BC5" s="745"/>
      <c r="BD5" s="745"/>
      <c r="BE5" s="745"/>
      <c r="BF5" s="746"/>
      <c r="BG5" s="678">
        <v>3437932</v>
      </c>
      <c r="BH5" s="679"/>
      <c r="BI5" s="679"/>
      <c r="BJ5" s="679"/>
      <c r="BK5" s="679"/>
      <c r="BL5" s="679"/>
      <c r="BM5" s="679"/>
      <c r="BN5" s="680"/>
      <c r="BO5" s="715">
        <v>89.3</v>
      </c>
      <c r="BP5" s="715"/>
      <c r="BQ5" s="715"/>
      <c r="BR5" s="715"/>
      <c r="BS5" s="716" t="s">
        <v>128</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2">
      <c r="B6" s="675" t="s">
        <v>230</v>
      </c>
      <c r="C6" s="676"/>
      <c r="D6" s="676"/>
      <c r="E6" s="676"/>
      <c r="F6" s="676"/>
      <c r="G6" s="676"/>
      <c r="H6" s="676"/>
      <c r="I6" s="676"/>
      <c r="J6" s="676"/>
      <c r="K6" s="676"/>
      <c r="L6" s="676"/>
      <c r="M6" s="676"/>
      <c r="N6" s="676"/>
      <c r="O6" s="676"/>
      <c r="P6" s="676"/>
      <c r="Q6" s="677"/>
      <c r="R6" s="678">
        <v>63382</v>
      </c>
      <c r="S6" s="679"/>
      <c r="T6" s="679"/>
      <c r="U6" s="679"/>
      <c r="V6" s="679"/>
      <c r="W6" s="679"/>
      <c r="X6" s="679"/>
      <c r="Y6" s="680"/>
      <c r="Z6" s="715">
        <v>0.6</v>
      </c>
      <c r="AA6" s="715"/>
      <c r="AB6" s="715"/>
      <c r="AC6" s="715"/>
      <c r="AD6" s="716">
        <v>63382</v>
      </c>
      <c r="AE6" s="716"/>
      <c r="AF6" s="716"/>
      <c r="AG6" s="716"/>
      <c r="AH6" s="716"/>
      <c r="AI6" s="716"/>
      <c r="AJ6" s="716"/>
      <c r="AK6" s="716"/>
      <c r="AL6" s="681">
        <v>1.2</v>
      </c>
      <c r="AM6" s="682"/>
      <c r="AN6" s="682"/>
      <c r="AO6" s="717"/>
      <c r="AP6" s="675" t="s">
        <v>231</v>
      </c>
      <c r="AQ6" s="676"/>
      <c r="AR6" s="676"/>
      <c r="AS6" s="676"/>
      <c r="AT6" s="676"/>
      <c r="AU6" s="676"/>
      <c r="AV6" s="676"/>
      <c r="AW6" s="676"/>
      <c r="AX6" s="676"/>
      <c r="AY6" s="676"/>
      <c r="AZ6" s="676"/>
      <c r="BA6" s="676"/>
      <c r="BB6" s="676"/>
      <c r="BC6" s="676"/>
      <c r="BD6" s="676"/>
      <c r="BE6" s="676"/>
      <c r="BF6" s="677"/>
      <c r="BG6" s="678">
        <v>3437932</v>
      </c>
      <c r="BH6" s="679"/>
      <c r="BI6" s="679"/>
      <c r="BJ6" s="679"/>
      <c r="BK6" s="679"/>
      <c r="BL6" s="679"/>
      <c r="BM6" s="679"/>
      <c r="BN6" s="680"/>
      <c r="BO6" s="715">
        <v>89.3</v>
      </c>
      <c r="BP6" s="715"/>
      <c r="BQ6" s="715"/>
      <c r="BR6" s="715"/>
      <c r="BS6" s="716" t="s">
        <v>177</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127892</v>
      </c>
      <c r="CS6" s="679"/>
      <c r="CT6" s="679"/>
      <c r="CU6" s="679"/>
      <c r="CV6" s="679"/>
      <c r="CW6" s="679"/>
      <c r="CX6" s="679"/>
      <c r="CY6" s="680"/>
      <c r="CZ6" s="778">
        <v>1.3</v>
      </c>
      <c r="DA6" s="749"/>
      <c r="DB6" s="749"/>
      <c r="DC6" s="781"/>
      <c r="DD6" s="684" t="s">
        <v>177</v>
      </c>
      <c r="DE6" s="679"/>
      <c r="DF6" s="679"/>
      <c r="DG6" s="679"/>
      <c r="DH6" s="679"/>
      <c r="DI6" s="679"/>
      <c r="DJ6" s="679"/>
      <c r="DK6" s="679"/>
      <c r="DL6" s="679"/>
      <c r="DM6" s="679"/>
      <c r="DN6" s="679"/>
      <c r="DO6" s="679"/>
      <c r="DP6" s="680"/>
      <c r="DQ6" s="684">
        <v>127828</v>
      </c>
      <c r="DR6" s="679"/>
      <c r="DS6" s="679"/>
      <c r="DT6" s="679"/>
      <c r="DU6" s="679"/>
      <c r="DV6" s="679"/>
      <c r="DW6" s="679"/>
      <c r="DX6" s="679"/>
      <c r="DY6" s="679"/>
      <c r="DZ6" s="679"/>
      <c r="EA6" s="679"/>
      <c r="EB6" s="679"/>
      <c r="EC6" s="722"/>
    </row>
    <row r="7" spans="2:143" ht="11.25" customHeight="1" x14ac:dyDescent="0.2">
      <c r="B7" s="675" t="s">
        <v>233</v>
      </c>
      <c r="C7" s="676"/>
      <c r="D7" s="676"/>
      <c r="E7" s="676"/>
      <c r="F7" s="676"/>
      <c r="G7" s="676"/>
      <c r="H7" s="676"/>
      <c r="I7" s="676"/>
      <c r="J7" s="676"/>
      <c r="K7" s="676"/>
      <c r="L7" s="676"/>
      <c r="M7" s="676"/>
      <c r="N7" s="676"/>
      <c r="O7" s="676"/>
      <c r="P7" s="676"/>
      <c r="Q7" s="677"/>
      <c r="R7" s="678">
        <v>1764</v>
      </c>
      <c r="S7" s="679"/>
      <c r="T7" s="679"/>
      <c r="U7" s="679"/>
      <c r="V7" s="679"/>
      <c r="W7" s="679"/>
      <c r="X7" s="679"/>
      <c r="Y7" s="680"/>
      <c r="Z7" s="715">
        <v>0</v>
      </c>
      <c r="AA7" s="715"/>
      <c r="AB7" s="715"/>
      <c r="AC7" s="715"/>
      <c r="AD7" s="716">
        <v>1764</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1343985</v>
      </c>
      <c r="BH7" s="679"/>
      <c r="BI7" s="679"/>
      <c r="BJ7" s="679"/>
      <c r="BK7" s="679"/>
      <c r="BL7" s="679"/>
      <c r="BM7" s="679"/>
      <c r="BN7" s="680"/>
      <c r="BO7" s="715">
        <v>34.9</v>
      </c>
      <c r="BP7" s="715"/>
      <c r="BQ7" s="715"/>
      <c r="BR7" s="715"/>
      <c r="BS7" s="716" t="s">
        <v>235</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1763494</v>
      </c>
      <c r="CS7" s="679"/>
      <c r="CT7" s="679"/>
      <c r="CU7" s="679"/>
      <c r="CV7" s="679"/>
      <c r="CW7" s="679"/>
      <c r="CX7" s="679"/>
      <c r="CY7" s="680"/>
      <c r="CZ7" s="715">
        <v>17.8</v>
      </c>
      <c r="DA7" s="715"/>
      <c r="DB7" s="715"/>
      <c r="DC7" s="715"/>
      <c r="DD7" s="684">
        <v>128002</v>
      </c>
      <c r="DE7" s="679"/>
      <c r="DF7" s="679"/>
      <c r="DG7" s="679"/>
      <c r="DH7" s="679"/>
      <c r="DI7" s="679"/>
      <c r="DJ7" s="679"/>
      <c r="DK7" s="679"/>
      <c r="DL7" s="679"/>
      <c r="DM7" s="679"/>
      <c r="DN7" s="679"/>
      <c r="DO7" s="679"/>
      <c r="DP7" s="680"/>
      <c r="DQ7" s="684">
        <v>1126549</v>
      </c>
      <c r="DR7" s="679"/>
      <c r="DS7" s="679"/>
      <c r="DT7" s="679"/>
      <c r="DU7" s="679"/>
      <c r="DV7" s="679"/>
      <c r="DW7" s="679"/>
      <c r="DX7" s="679"/>
      <c r="DY7" s="679"/>
      <c r="DZ7" s="679"/>
      <c r="EA7" s="679"/>
      <c r="EB7" s="679"/>
      <c r="EC7" s="722"/>
    </row>
    <row r="8" spans="2:143" ht="11.25" customHeight="1" x14ac:dyDescent="0.2">
      <c r="B8" s="675" t="s">
        <v>237</v>
      </c>
      <c r="C8" s="676"/>
      <c r="D8" s="676"/>
      <c r="E8" s="676"/>
      <c r="F8" s="676"/>
      <c r="G8" s="676"/>
      <c r="H8" s="676"/>
      <c r="I8" s="676"/>
      <c r="J8" s="676"/>
      <c r="K8" s="676"/>
      <c r="L8" s="676"/>
      <c r="M8" s="676"/>
      <c r="N8" s="676"/>
      <c r="O8" s="676"/>
      <c r="P8" s="676"/>
      <c r="Q8" s="677"/>
      <c r="R8" s="678">
        <v>16214</v>
      </c>
      <c r="S8" s="679"/>
      <c r="T8" s="679"/>
      <c r="U8" s="679"/>
      <c r="V8" s="679"/>
      <c r="W8" s="679"/>
      <c r="X8" s="679"/>
      <c r="Y8" s="680"/>
      <c r="Z8" s="715">
        <v>0.2</v>
      </c>
      <c r="AA8" s="715"/>
      <c r="AB8" s="715"/>
      <c r="AC8" s="715"/>
      <c r="AD8" s="716">
        <v>16214</v>
      </c>
      <c r="AE8" s="716"/>
      <c r="AF8" s="716"/>
      <c r="AG8" s="716"/>
      <c r="AH8" s="716"/>
      <c r="AI8" s="716"/>
      <c r="AJ8" s="716"/>
      <c r="AK8" s="716"/>
      <c r="AL8" s="681">
        <v>0.3</v>
      </c>
      <c r="AM8" s="682"/>
      <c r="AN8" s="682"/>
      <c r="AO8" s="717"/>
      <c r="AP8" s="675" t="s">
        <v>238</v>
      </c>
      <c r="AQ8" s="676"/>
      <c r="AR8" s="676"/>
      <c r="AS8" s="676"/>
      <c r="AT8" s="676"/>
      <c r="AU8" s="676"/>
      <c r="AV8" s="676"/>
      <c r="AW8" s="676"/>
      <c r="AX8" s="676"/>
      <c r="AY8" s="676"/>
      <c r="AZ8" s="676"/>
      <c r="BA8" s="676"/>
      <c r="BB8" s="676"/>
      <c r="BC8" s="676"/>
      <c r="BD8" s="676"/>
      <c r="BE8" s="676"/>
      <c r="BF8" s="677"/>
      <c r="BG8" s="678">
        <v>48695</v>
      </c>
      <c r="BH8" s="679"/>
      <c r="BI8" s="679"/>
      <c r="BJ8" s="679"/>
      <c r="BK8" s="679"/>
      <c r="BL8" s="679"/>
      <c r="BM8" s="679"/>
      <c r="BN8" s="680"/>
      <c r="BO8" s="715">
        <v>1.3</v>
      </c>
      <c r="BP8" s="715"/>
      <c r="BQ8" s="715"/>
      <c r="BR8" s="715"/>
      <c r="BS8" s="684" t="s">
        <v>177</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3406150</v>
      </c>
      <c r="CS8" s="679"/>
      <c r="CT8" s="679"/>
      <c r="CU8" s="679"/>
      <c r="CV8" s="679"/>
      <c r="CW8" s="679"/>
      <c r="CX8" s="679"/>
      <c r="CY8" s="680"/>
      <c r="CZ8" s="715">
        <v>34.4</v>
      </c>
      <c r="DA8" s="715"/>
      <c r="DB8" s="715"/>
      <c r="DC8" s="715"/>
      <c r="DD8" s="684">
        <v>666645</v>
      </c>
      <c r="DE8" s="679"/>
      <c r="DF8" s="679"/>
      <c r="DG8" s="679"/>
      <c r="DH8" s="679"/>
      <c r="DI8" s="679"/>
      <c r="DJ8" s="679"/>
      <c r="DK8" s="679"/>
      <c r="DL8" s="679"/>
      <c r="DM8" s="679"/>
      <c r="DN8" s="679"/>
      <c r="DO8" s="679"/>
      <c r="DP8" s="680"/>
      <c r="DQ8" s="684">
        <v>1710911</v>
      </c>
      <c r="DR8" s="679"/>
      <c r="DS8" s="679"/>
      <c r="DT8" s="679"/>
      <c r="DU8" s="679"/>
      <c r="DV8" s="679"/>
      <c r="DW8" s="679"/>
      <c r="DX8" s="679"/>
      <c r="DY8" s="679"/>
      <c r="DZ8" s="679"/>
      <c r="EA8" s="679"/>
      <c r="EB8" s="679"/>
      <c r="EC8" s="722"/>
    </row>
    <row r="9" spans="2:143" ht="11.25" customHeight="1" x14ac:dyDescent="0.2">
      <c r="B9" s="675" t="s">
        <v>240</v>
      </c>
      <c r="C9" s="676"/>
      <c r="D9" s="676"/>
      <c r="E9" s="676"/>
      <c r="F9" s="676"/>
      <c r="G9" s="676"/>
      <c r="H9" s="676"/>
      <c r="I9" s="676"/>
      <c r="J9" s="676"/>
      <c r="K9" s="676"/>
      <c r="L9" s="676"/>
      <c r="M9" s="676"/>
      <c r="N9" s="676"/>
      <c r="O9" s="676"/>
      <c r="P9" s="676"/>
      <c r="Q9" s="677"/>
      <c r="R9" s="678">
        <v>9703</v>
      </c>
      <c r="S9" s="679"/>
      <c r="T9" s="679"/>
      <c r="U9" s="679"/>
      <c r="V9" s="679"/>
      <c r="W9" s="679"/>
      <c r="X9" s="679"/>
      <c r="Y9" s="680"/>
      <c r="Z9" s="715">
        <v>0.1</v>
      </c>
      <c r="AA9" s="715"/>
      <c r="AB9" s="715"/>
      <c r="AC9" s="715"/>
      <c r="AD9" s="716">
        <v>9703</v>
      </c>
      <c r="AE9" s="716"/>
      <c r="AF9" s="716"/>
      <c r="AG9" s="716"/>
      <c r="AH9" s="716"/>
      <c r="AI9" s="716"/>
      <c r="AJ9" s="716"/>
      <c r="AK9" s="716"/>
      <c r="AL9" s="681">
        <v>0.2</v>
      </c>
      <c r="AM9" s="682"/>
      <c r="AN9" s="682"/>
      <c r="AO9" s="717"/>
      <c r="AP9" s="675" t="s">
        <v>241</v>
      </c>
      <c r="AQ9" s="676"/>
      <c r="AR9" s="676"/>
      <c r="AS9" s="676"/>
      <c r="AT9" s="676"/>
      <c r="AU9" s="676"/>
      <c r="AV9" s="676"/>
      <c r="AW9" s="676"/>
      <c r="AX9" s="676"/>
      <c r="AY9" s="676"/>
      <c r="AZ9" s="676"/>
      <c r="BA9" s="676"/>
      <c r="BB9" s="676"/>
      <c r="BC9" s="676"/>
      <c r="BD9" s="676"/>
      <c r="BE9" s="676"/>
      <c r="BF9" s="677"/>
      <c r="BG9" s="678">
        <v>1144986</v>
      </c>
      <c r="BH9" s="679"/>
      <c r="BI9" s="679"/>
      <c r="BJ9" s="679"/>
      <c r="BK9" s="679"/>
      <c r="BL9" s="679"/>
      <c r="BM9" s="679"/>
      <c r="BN9" s="680"/>
      <c r="BO9" s="715">
        <v>29.7</v>
      </c>
      <c r="BP9" s="715"/>
      <c r="BQ9" s="715"/>
      <c r="BR9" s="715"/>
      <c r="BS9" s="684" t="s">
        <v>177</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1149287</v>
      </c>
      <c r="CS9" s="679"/>
      <c r="CT9" s="679"/>
      <c r="CU9" s="679"/>
      <c r="CV9" s="679"/>
      <c r="CW9" s="679"/>
      <c r="CX9" s="679"/>
      <c r="CY9" s="680"/>
      <c r="CZ9" s="715">
        <v>11.6</v>
      </c>
      <c r="DA9" s="715"/>
      <c r="DB9" s="715"/>
      <c r="DC9" s="715"/>
      <c r="DD9" s="684">
        <v>124846</v>
      </c>
      <c r="DE9" s="679"/>
      <c r="DF9" s="679"/>
      <c r="DG9" s="679"/>
      <c r="DH9" s="679"/>
      <c r="DI9" s="679"/>
      <c r="DJ9" s="679"/>
      <c r="DK9" s="679"/>
      <c r="DL9" s="679"/>
      <c r="DM9" s="679"/>
      <c r="DN9" s="679"/>
      <c r="DO9" s="679"/>
      <c r="DP9" s="680"/>
      <c r="DQ9" s="684">
        <v>848303</v>
      </c>
      <c r="DR9" s="679"/>
      <c r="DS9" s="679"/>
      <c r="DT9" s="679"/>
      <c r="DU9" s="679"/>
      <c r="DV9" s="679"/>
      <c r="DW9" s="679"/>
      <c r="DX9" s="679"/>
      <c r="DY9" s="679"/>
      <c r="DZ9" s="679"/>
      <c r="EA9" s="679"/>
      <c r="EB9" s="679"/>
      <c r="EC9" s="722"/>
    </row>
    <row r="10" spans="2:143" ht="11.25" customHeight="1" x14ac:dyDescent="0.2">
      <c r="B10" s="675" t="s">
        <v>243</v>
      </c>
      <c r="C10" s="676"/>
      <c r="D10" s="676"/>
      <c r="E10" s="676"/>
      <c r="F10" s="676"/>
      <c r="G10" s="676"/>
      <c r="H10" s="676"/>
      <c r="I10" s="676"/>
      <c r="J10" s="676"/>
      <c r="K10" s="676"/>
      <c r="L10" s="676"/>
      <c r="M10" s="676"/>
      <c r="N10" s="676"/>
      <c r="O10" s="676"/>
      <c r="P10" s="676"/>
      <c r="Q10" s="677"/>
      <c r="R10" s="678" t="s">
        <v>235</v>
      </c>
      <c r="S10" s="679"/>
      <c r="T10" s="679"/>
      <c r="U10" s="679"/>
      <c r="V10" s="679"/>
      <c r="W10" s="679"/>
      <c r="X10" s="679"/>
      <c r="Y10" s="680"/>
      <c r="Z10" s="715" t="s">
        <v>177</v>
      </c>
      <c r="AA10" s="715"/>
      <c r="AB10" s="715"/>
      <c r="AC10" s="715"/>
      <c r="AD10" s="716" t="s">
        <v>235</v>
      </c>
      <c r="AE10" s="716"/>
      <c r="AF10" s="716"/>
      <c r="AG10" s="716"/>
      <c r="AH10" s="716"/>
      <c r="AI10" s="716"/>
      <c r="AJ10" s="716"/>
      <c r="AK10" s="716"/>
      <c r="AL10" s="681" t="s">
        <v>177</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85792</v>
      </c>
      <c r="BH10" s="679"/>
      <c r="BI10" s="679"/>
      <c r="BJ10" s="679"/>
      <c r="BK10" s="679"/>
      <c r="BL10" s="679"/>
      <c r="BM10" s="679"/>
      <c r="BN10" s="680"/>
      <c r="BO10" s="715">
        <v>2.2000000000000002</v>
      </c>
      <c r="BP10" s="715"/>
      <c r="BQ10" s="715"/>
      <c r="BR10" s="715"/>
      <c r="BS10" s="684" t="s">
        <v>177</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378</v>
      </c>
      <c r="CS10" s="679"/>
      <c r="CT10" s="679"/>
      <c r="CU10" s="679"/>
      <c r="CV10" s="679"/>
      <c r="CW10" s="679"/>
      <c r="CX10" s="679"/>
      <c r="CY10" s="680"/>
      <c r="CZ10" s="715">
        <v>0</v>
      </c>
      <c r="DA10" s="715"/>
      <c r="DB10" s="715"/>
      <c r="DC10" s="715"/>
      <c r="DD10" s="684" t="s">
        <v>128</v>
      </c>
      <c r="DE10" s="679"/>
      <c r="DF10" s="679"/>
      <c r="DG10" s="679"/>
      <c r="DH10" s="679"/>
      <c r="DI10" s="679"/>
      <c r="DJ10" s="679"/>
      <c r="DK10" s="679"/>
      <c r="DL10" s="679"/>
      <c r="DM10" s="679"/>
      <c r="DN10" s="679"/>
      <c r="DO10" s="679"/>
      <c r="DP10" s="680"/>
      <c r="DQ10" s="684">
        <v>378</v>
      </c>
      <c r="DR10" s="679"/>
      <c r="DS10" s="679"/>
      <c r="DT10" s="679"/>
      <c r="DU10" s="679"/>
      <c r="DV10" s="679"/>
      <c r="DW10" s="679"/>
      <c r="DX10" s="679"/>
      <c r="DY10" s="679"/>
      <c r="DZ10" s="679"/>
      <c r="EA10" s="679"/>
      <c r="EB10" s="679"/>
      <c r="EC10" s="722"/>
    </row>
    <row r="11" spans="2:143" ht="11.25" customHeight="1" x14ac:dyDescent="0.2">
      <c r="B11" s="675" t="s">
        <v>246</v>
      </c>
      <c r="C11" s="676"/>
      <c r="D11" s="676"/>
      <c r="E11" s="676"/>
      <c r="F11" s="676"/>
      <c r="G11" s="676"/>
      <c r="H11" s="676"/>
      <c r="I11" s="676"/>
      <c r="J11" s="676"/>
      <c r="K11" s="676"/>
      <c r="L11" s="676"/>
      <c r="M11" s="676"/>
      <c r="N11" s="676"/>
      <c r="O11" s="676"/>
      <c r="P11" s="676"/>
      <c r="Q11" s="677"/>
      <c r="R11" s="678">
        <v>411439</v>
      </c>
      <c r="S11" s="679"/>
      <c r="T11" s="679"/>
      <c r="U11" s="679"/>
      <c r="V11" s="679"/>
      <c r="W11" s="679"/>
      <c r="X11" s="679"/>
      <c r="Y11" s="680"/>
      <c r="Z11" s="681">
        <v>4</v>
      </c>
      <c r="AA11" s="682"/>
      <c r="AB11" s="682"/>
      <c r="AC11" s="683"/>
      <c r="AD11" s="684">
        <v>411439</v>
      </c>
      <c r="AE11" s="679"/>
      <c r="AF11" s="679"/>
      <c r="AG11" s="679"/>
      <c r="AH11" s="679"/>
      <c r="AI11" s="679"/>
      <c r="AJ11" s="679"/>
      <c r="AK11" s="680"/>
      <c r="AL11" s="681">
        <v>7.5</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64512</v>
      </c>
      <c r="BH11" s="679"/>
      <c r="BI11" s="679"/>
      <c r="BJ11" s="679"/>
      <c r="BK11" s="679"/>
      <c r="BL11" s="679"/>
      <c r="BM11" s="679"/>
      <c r="BN11" s="680"/>
      <c r="BO11" s="715">
        <v>1.7</v>
      </c>
      <c r="BP11" s="715"/>
      <c r="BQ11" s="715"/>
      <c r="BR11" s="715"/>
      <c r="BS11" s="684" t="s">
        <v>177</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119042</v>
      </c>
      <c r="CS11" s="679"/>
      <c r="CT11" s="679"/>
      <c r="CU11" s="679"/>
      <c r="CV11" s="679"/>
      <c r="CW11" s="679"/>
      <c r="CX11" s="679"/>
      <c r="CY11" s="680"/>
      <c r="CZ11" s="715">
        <v>1.2</v>
      </c>
      <c r="DA11" s="715"/>
      <c r="DB11" s="715"/>
      <c r="DC11" s="715"/>
      <c r="DD11" s="684">
        <v>6289</v>
      </c>
      <c r="DE11" s="679"/>
      <c r="DF11" s="679"/>
      <c r="DG11" s="679"/>
      <c r="DH11" s="679"/>
      <c r="DI11" s="679"/>
      <c r="DJ11" s="679"/>
      <c r="DK11" s="679"/>
      <c r="DL11" s="679"/>
      <c r="DM11" s="679"/>
      <c r="DN11" s="679"/>
      <c r="DO11" s="679"/>
      <c r="DP11" s="680"/>
      <c r="DQ11" s="684">
        <v>53380</v>
      </c>
      <c r="DR11" s="679"/>
      <c r="DS11" s="679"/>
      <c r="DT11" s="679"/>
      <c r="DU11" s="679"/>
      <c r="DV11" s="679"/>
      <c r="DW11" s="679"/>
      <c r="DX11" s="679"/>
      <c r="DY11" s="679"/>
      <c r="DZ11" s="679"/>
      <c r="EA11" s="679"/>
      <c r="EB11" s="679"/>
      <c r="EC11" s="722"/>
    </row>
    <row r="12" spans="2:143" ht="11.25" customHeight="1" x14ac:dyDescent="0.2">
      <c r="B12" s="675" t="s">
        <v>249</v>
      </c>
      <c r="C12" s="676"/>
      <c r="D12" s="676"/>
      <c r="E12" s="676"/>
      <c r="F12" s="676"/>
      <c r="G12" s="676"/>
      <c r="H12" s="676"/>
      <c r="I12" s="676"/>
      <c r="J12" s="676"/>
      <c r="K12" s="676"/>
      <c r="L12" s="676"/>
      <c r="M12" s="676"/>
      <c r="N12" s="676"/>
      <c r="O12" s="676"/>
      <c r="P12" s="676"/>
      <c r="Q12" s="677"/>
      <c r="R12" s="678">
        <v>7606</v>
      </c>
      <c r="S12" s="679"/>
      <c r="T12" s="679"/>
      <c r="U12" s="679"/>
      <c r="V12" s="679"/>
      <c r="W12" s="679"/>
      <c r="X12" s="679"/>
      <c r="Y12" s="680"/>
      <c r="Z12" s="715">
        <v>0.1</v>
      </c>
      <c r="AA12" s="715"/>
      <c r="AB12" s="715"/>
      <c r="AC12" s="715"/>
      <c r="AD12" s="716">
        <v>7606</v>
      </c>
      <c r="AE12" s="716"/>
      <c r="AF12" s="716"/>
      <c r="AG12" s="716"/>
      <c r="AH12" s="716"/>
      <c r="AI12" s="716"/>
      <c r="AJ12" s="716"/>
      <c r="AK12" s="716"/>
      <c r="AL12" s="681">
        <v>0.1</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1823498</v>
      </c>
      <c r="BH12" s="679"/>
      <c r="BI12" s="679"/>
      <c r="BJ12" s="679"/>
      <c r="BK12" s="679"/>
      <c r="BL12" s="679"/>
      <c r="BM12" s="679"/>
      <c r="BN12" s="680"/>
      <c r="BO12" s="715">
        <v>47.3</v>
      </c>
      <c r="BP12" s="715"/>
      <c r="BQ12" s="715"/>
      <c r="BR12" s="715"/>
      <c r="BS12" s="684" t="s">
        <v>235</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345583</v>
      </c>
      <c r="CS12" s="679"/>
      <c r="CT12" s="679"/>
      <c r="CU12" s="679"/>
      <c r="CV12" s="679"/>
      <c r="CW12" s="679"/>
      <c r="CX12" s="679"/>
      <c r="CY12" s="680"/>
      <c r="CZ12" s="715">
        <v>3.5</v>
      </c>
      <c r="DA12" s="715"/>
      <c r="DB12" s="715"/>
      <c r="DC12" s="715"/>
      <c r="DD12" s="684">
        <v>4121</v>
      </c>
      <c r="DE12" s="679"/>
      <c r="DF12" s="679"/>
      <c r="DG12" s="679"/>
      <c r="DH12" s="679"/>
      <c r="DI12" s="679"/>
      <c r="DJ12" s="679"/>
      <c r="DK12" s="679"/>
      <c r="DL12" s="679"/>
      <c r="DM12" s="679"/>
      <c r="DN12" s="679"/>
      <c r="DO12" s="679"/>
      <c r="DP12" s="680"/>
      <c r="DQ12" s="684">
        <v>271798</v>
      </c>
      <c r="DR12" s="679"/>
      <c r="DS12" s="679"/>
      <c r="DT12" s="679"/>
      <c r="DU12" s="679"/>
      <c r="DV12" s="679"/>
      <c r="DW12" s="679"/>
      <c r="DX12" s="679"/>
      <c r="DY12" s="679"/>
      <c r="DZ12" s="679"/>
      <c r="EA12" s="679"/>
      <c r="EB12" s="679"/>
      <c r="EC12" s="722"/>
    </row>
    <row r="13" spans="2:143" ht="11.25" customHeight="1" x14ac:dyDescent="0.2">
      <c r="B13" s="675" t="s">
        <v>252</v>
      </c>
      <c r="C13" s="676"/>
      <c r="D13" s="676"/>
      <c r="E13" s="676"/>
      <c r="F13" s="676"/>
      <c r="G13" s="676"/>
      <c r="H13" s="676"/>
      <c r="I13" s="676"/>
      <c r="J13" s="676"/>
      <c r="K13" s="676"/>
      <c r="L13" s="676"/>
      <c r="M13" s="676"/>
      <c r="N13" s="676"/>
      <c r="O13" s="676"/>
      <c r="P13" s="676"/>
      <c r="Q13" s="677"/>
      <c r="R13" s="678" t="s">
        <v>177</v>
      </c>
      <c r="S13" s="679"/>
      <c r="T13" s="679"/>
      <c r="U13" s="679"/>
      <c r="V13" s="679"/>
      <c r="W13" s="679"/>
      <c r="X13" s="679"/>
      <c r="Y13" s="680"/>
      <c r="Z13" s="715" t="s">
        <v>177</v>
      </c>
      <c r="AA13" s="715"/>
      <c r="AB13" s="715"/>
      <c r="AC13" s="715"/>
      <c r="AD13" s="716" t="s">
        <v>128</v>
      </c>
      <c r="AE13" s="716"/>
      <c r="AF13" s="716"/>
      <c r="AG13" s="716"/>
      <c r="AH13" s="716"/>
      <c r="AI13" s="716"/>
      <c r="AJ13" s="716"/>
      <c r="AK13" s="716"/>
      <c r="AL13" s="681" t="s">
        <v>177</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1823294</v>
      </c>
      <c r="BH13" s="679"/>
      <c r="BI13" s="679"/>
      <c r="BJ13" s="679"/>
      <c r="BK13" s="679"/>
      <c r="BL13" s="679"/>
      <c r="BM13" s="679"/>
      <c r="BN13" s="680"/>
      <c r="BO13" s="715">
        <v>47.3</v>
      </c>
      <c r="BP13" s="715"/>
      <c r="BQ13" s="715"/>
      <c r="BR13" s="715"/>
      <c r="BS13" s="684" t="s">
        <v>235</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752057</v>
      </c>
      <c r="CS13" s="679"/>
      <c r="CT13" s="679"/>
      <c r="CU13" s="679"/>
      <c r="CV13" s="679"/>
      <c r="CW13" s="679"/>
      <c r="CX13" s="679"/>
      <c r="CY13" s="680"/>
      <c r="CZ13" s="715">
        <v>7.6</v>
      </c>
      <c r="DA13" s="715"/>
      <c r="DB13" s="715"/>
      <c r="DC13" s="715"/>
      <c r="DD13" s="684">
        <v>201889</v>
      </c>
      <c r="DE13" s="679"/>
      <c r="DF13" s="679"/>
      <c r="DG13" s="679"/>
      <c r="DH13" s="679"/>
      <c r="DI13" s="679"/>
      <c r="DJ13" s="679"/>
      <c r="DK13" s="679"/>
      <c r="DL13" s="679"/>
      <c r="DM13" s="679"/>
      <c r="DN13" s="679"/>
      <c r="DO13" s="679"/>
      <c r="DP13" s="680"/>
      <c r="DQ13" s="684">
        <v>585704</v>
      </c>
      <c r="DR13" s="679"/>
      <c r="DS13" s="679"/>
      <c r="DT13" s="679"/>
      <c r="DU13" s="679"/>
      <c r="DV13" s="679"/>
      <c r="DW13" s="679"/>
      <c r="DX13" s="679"/>
      <c r="DY13" s="679"/>
      <c r="DZ13" s="679"/>
      <c r="EA13" s="679"/>
      <c r="EB13" s="679"/>
      <c r="EC13" s="722"/>
    </row>
    <row r="14" spans="2:143" ht="11.25" customHeight="1" x14ac:dyDescent="0.2">
      <c r="B14" s="675" t="s">
        <v>255</v>
      </c>
      <c r="C14" s="676"/>
      <c r="D14" s="676"/>
      <c r="E14" s="676"/>
      <c r="F14" s="676"/>
      <c r="G14" s="676"/>
      <c r="H14" s="676"/>
      <c r="I14" s="676"/>
      <c r="J14" s="676"/>
      <c r="K14" s="676"/>
      <c r="L14" s="676"/>
      <c r="M14" s="676"/>
      <c r="N14" s="676"/>
      <c r="O14" s="676"/>
      <c r="P14" s="676"/>
      <c r="Q14" s="677"/>
      <c r="R14" s="678">
        <v>17347</v>
      </c>
      <c r="S14" s="679"/>
      <c r="T14" s="679"/>
      <c r="U14" s="679"/>
      <c r="V14" s="679"/>
      <c r="W14" s="679"/>
      <c r="X14" s="679"/>
      <c r="Y14" s="680"/>
      <c r="Z14" s="715">
        <v>0.2</v>
      </c>
      <c r="AA14" s="715"/>
      <c r="AB14" s="715"/>
      <c r="AC14" s="715"/>
      <c r="AD14" s="716">
        <v>17347</v>
      </c>
      <c r="AE14" s="716"/>
      <c r="AF14" s="716"/>
      <c r="AG14" s="716"/>
      <c r="AH14" s="716"/>
      <c r="AI14" s="716"/>
      <c r="AJ14" s="716"/>
      <c r="AK14" s="716"/>
      <c r="AL14" s="681">
        <v>0.3</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54121</v>
      </c>
      <c r="BH14" s="679"/>
      <c r="BI14" s="679"/>
      <c r="BJ14" s="679"/>
      <c r="BK14" s="679"/>
      <c r="BL14" s="679"/>
      <c r="BM14" s="679"/>
      <c r="BN14" s="680"/>
      <c r="BO14" s="715">
        <v>1.4</v>
      </c>
      <c r="BP14" s="715"/>
      <c r="BQ14" s="715"/>
      <c r="BR14" s="715"/>
      <c r="BS14" s="684" t="s">
        <v>235</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716253</v>
      </c>
      <c r="CS14" s="679"/>
      <c r="CT14" s="679"/>
      <c r="CU14" s="679"/>
      <c r="CV14" s="679"/>
      <c r="CW14" s="679"/>
      <c r="CX14" s="679"/>
      <c r="CY14" s="680"/>
      <c r="CZ14" s="715">
        <v>7.2</v>
      </c>
      <c r="DA14" s="715"/>
      <c r="DB14" s="715"/>
      <c r="DC14" s="715"/>
      <c r="DD14" s="684">
        <v>6741</v>
      </c>
      <c r="DE14" s="679"/>
      <c r="DF14" s="679"/>
      <c r="DG14" s="679"/>
      <c r="DH14" s="679"/>
      <c r="DI14" s="679"/>
      <c r="DJ14" s="679"/>
      <c r="DK14" s="679"/>
      <c r="DL14" s="679"/>
      <c r="DM14" s="679"/>
      <c r="DN14" s="679"/>
      <c r="DO14" s="679"/>
      <c r="DP14" s="680"/>
      <c r="DQ14" s="684">
        <v>543025</v>
      </c>
      <c r="DR14" s="679"/>
      <c r="DS14" s="679"/>
      <c r="DT14" s="679"/>
      <c r="DU14" s="679"/>
      <c r="DV14" s="679"/>
      <c r="DW14" s="679"/>
      <c r="DX14" s="679"/>
      <c r="DY14" s="679"/>
      <c r="DZ14" s="679"/>
      <c r="EA14" s="679"/>
      <c r="EB14" s="679"/>
      <c r="EC14" s="722"/>
    </row>
    <row r="15" spans="2:143" ht="11.25" customHeight="1" x14ac:dyDescent="0.2">
      <c r="B15" s="675" t="s">
        <v>258</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177</v>
      </c>
      <c r="AA15" s="715"/>
      <c r="AB15" s="715"/>
      <c r="AC15" s="715"/>
      <c r="AD15" s="716" t="s">
        <v>128</v>
      </c>
      <c r="AE15" s="716"/>
      <c r="AF15" s="716"/>
      <c r="AG15" s="716"/>
      <c r="AH15" s="716"/>
      <c r="AI15" s="716"/>
      <c r="AJ15" s="716"/>
      <c r="AK15" s="716"/>
      <c r="AL15" s="681" t="s">
        <v>177</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216328</v>
      </c>
      <c r="BH15" s="679"/>
      <c r="BI15" s="679"/>
      <c r="BJ15" s="679"/>
      <c r="BK15" s="679"/>
      <c r="BL15" s="679"/>
      <c r="BM15" s="679"/>
      <c r="BN15" s="680"/>
      <c r="BO15" s="715">
        <v>5.6</v>
      </c>
      <c r="BP15" s="715"/>
      <c r="BQ15" s="715"/>
      <c r="BR15" s="715"/>
      <c r="BS15" s="684" t="s">
        <v>177</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707091</v>
      </c>
      <c r="CS15" s="679"/>
      <c r="CT15" s="679"/>
      <c r="CU15" s="679"/>
      <c r="CV15" s="679"/>
      <c r="CW15" s="679"/>
      <c r="CX15" s="679"/>
      <c r="CY15" s="680"/>
      <c r="CZ15" s="715">
        <v>7.2</v>
      </c>
      <c r="DA15" s="715"/>
      <c r="DB15" s="715"/>
      <c r="DC15" s="715"/>
      <c r="DD15" s="684">
        <v>107046</v>
      </c>
      <c r="DE15" s="679"/>
      <c r="DF15" s="679"/>
      <c r="DG15" s="679"/>
      <c r="DH15" s="679"/>
      <c r="DI15" s="679"/>
      <c r="DJ15" s="679"/>
      <c r="DK15" s="679"/>
      <c r="DL15" s="679"/>
      <c r="DM15" s="679"/>
      <c r="DN15" s="679"/>
      <c r="DO15" s="679"/>
      <c r="DP15" s="680"/>
      <c r="DQ15" s="684">
        <v>599496</v>
      </c>
      <c r="DR15" s="679"/>
      <c r="DS15" s="679"/>
      <c r="DT15" s="679"/>
      <c r="DU15" s="679"/>
      <c r="DV15" s="679"/>
      <c r="DW15" s="679"/>
      <c r="DX15" s="679"/>
      <c r="DY15" s="679"/>
      <c r="DZ15" s="679"/>
      <c r="EA15" s="679"/>
      <c r="EB15" s="679"/>
      <c r="EC15" s="722"/>
    </row>
    <row r="16" spans="2:143" ht="11.25" customHeight="1" x14ac:dyDescent="0.2">
      <c r="B16" s="675" t="s">
        <v>261</v>
      </c>
      <c r="C16" s="676"/>
      <c r="D16" s="676"/>
      <c r="E16" s="676"/>
      <c r="F16" s="676"/>
      <c r="G16" s="676"/>
      <c r="H16" s="676"/>
      <c r="I16" s="676"/>
      <c r="J16" s="676"/>
      <c r="K16" s="676"/>
      <c r="L16" s="676"/>
      <c r="M16" s="676"/>
      <c r="N16" s="676"/>
      <c r="O16" s="676"/>
      <c r="P16" s="676"/>
      <c r="Q16" s="677"/>
      <c r="R16" s="678">
        <v>5414</v>
      </c>
      <c r="S16" s="679"/>
      <c r="T16" s="679"/>
      <c r="U16" s="679"/>
      <c r="V16" s="679"/>
      <c r="W16" s="679"/>
      <c r="X16" s="679"/>
      <c r="Y16" s="680"/>
      <c r="Z16" s="715">
        <v>0.1</v>
      </c>
      <c r="AA16" s="715"/>
      <c r="AB16" s="715"/>
      <c r="AC16" s="715"/>
      <c r="AD16" s="716">
        <v>5414</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235</v>
      </c>
      <c r="BH16" s="679"/>
      <c r="BI16" s="679"/>
      <c r="BJ16" s="679"/>
      <c r="BK16" s="679"/>
      <c r="BL16" s="679"/>
      <c r="BM16" s="679"/>
      <c r="BN16" s="680"/>
      <c r="BO16" s="715" t="s">
        <v>177</v>
      </c>
      <c r="BP16" s="715"/>
      <c r="BQ16" s="715"/>
      <c r="BR16" s="715"/>
      <c r="BS16" s="684" t="s">
        <v>177</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146394</v>
      </c>
      <c r="CS16" s="679"/>
      <c r="CT16" s="679"/>
      <c r="CU16" s="679"/>
      <c r="CV16" s="679"/>
      <c r="CW16" s="679"/>
      <c r="CX16" s="679"/>
      <c r="CY16" s="680"/>
      <c r="CZ16" s="715">
        <v>1.5</v>
      </c>
      <c r="DA16" s="715"/>
      <c r="DB16" s="715"/>
      <c r="DC16" s="715"/>
      <c r="DD16" s="684" t="s">
        <v>177</v>
      </c>
      <c r="DE16" s="679"/>
      <c r="DF16" s="679"/>
      <c r="DG16" s="679"/>
      <c r="DH16" s="679"/>
      <c r="DI16" s="679"/>
      <c r="DJ16" s="679"/>
      <c r="DK16" s="679"/>
      <c r="DL16" s="679"/>
      <c r="DM16" s="679"/>
      <c r="DN16" s="679"/>
      <c r="DO16" s="679"/>
      <c r="DP16" s="680"/>
      <c r="DQ16" s="684">
        <v>32058</v>
      </c>
      <c r="DR16" s="679"/>
      <c r="DS16" s="679"/>
      <c r="DT16" s="679"/>
      <c r="DU16" s="679"/>
      <c r="DV16" s="679"/>
      <c r="DW16" s="679"/>
      <c r="DX16" s="679"/>
      <c r="DY16" s="679"/>
      <c r="DZ16" s="679"/>
      <c r="EA16" s="679"/>
      <c r="EB16" s="679"/>
      <c r="EC16" s="722"/>
    </row>
    <row r="17" spans="2:133" ht="11.25" customHeight="1" x14ac:dyDescent="0.2">
      <c r="B17" s="675" t="s">
        <v>264</v>
      </c>
      <c r="C17" s="676"/>
      <c r="D17" s="676"/>
      <c r="E17" s="676"/>
      <c r="F17" s="676"/>
      <c r="G17" s="676"/>
      <c r="H17" s="676"/>
      <c r="I17" s="676"/>
      <c r="J17" s="676"/>
      <c r="K17" s="676"/>
      <c r="L17" s="676"/>
      <c r="M17" s="676"/>
      <c r="N17" s="676"/>
      <c r="O17" s="676"/>
      <c r="P17" s="676"/>
      <c r="Q17" s="677"/>
      <c r="R17" s="678">
        <v>50513</v>
      </c>
      <c r="S17" s="679"/>
      <c r="T17" s="679"/>
      <c r="U17" s="679"/>
      <c r="V17" s="679"/>
      <c r="W17" s="679"/>
      <c r="X17" s="679"/>
      <c r="Y17" s="680"/>
      <c r="Z17" s="715">
        <v>0.5</v>
      </c>
      <c r="AA17" s="715"/>
      <c r="AB17" s="715"/>
      <c r="AC17" s="715"/>
      <c r="AD17" s="716">
        <v>50513</v>
      </c>
      <c r="AE17" s="716"/>
      <c r="AF17" s="716"/>
      <c r="AG17" s="716"/>
      <c r="AH17" s="716"/>
      <c r="AI17" s="716"/>
      <c r="AJ17" s="716"/>
      <c r="AK17" s="716"/>
      <c r="AL17" s="681">
        <v>0.9</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235</v>
      </c>
      <c r="BP17" s="715"/>
      <c r="BQ17" s="715"/>
      <c r="BR17" s="715"/>
      <c r="BS17" s="684" t="s">
        <v>177</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654786</v>
      </c>
      <c r="CS17" s="679"/>
      <c r="CT17" s="679"/>
      <c r="CU17" s="679"/>
      <c r="CV17" s="679"/>
      <c r="CW17" s="679"/>
      <c r="CX17" s="679"/>
      <c r="CY17" s="680"/>
      <c r="CZ17" s="715">
        <v>6.6</v>
      </c>
      <c r="DA17" s="715"/>
      <c r="DB17" s="715"/>
      <c r="DC17" s="715"/>
      <c r="DD17" s="684" t="s">
        <v>235</v>
      </c>
      <c r="DE17" s="679"/>
      <c r="DF17" s="679"/>
      <c r="DG17" s="679"/>
      <c r="DH17" s="679"/>
      <c r="DI17" s="679"/>
      <c r="DJ17" s="679"/>
      <c r="DK17" s="679"/>
      <c r="DL17" s="679"/>
      <c r="DM17" s="679"/>
      <c r="DN17" s="679"/>
      <c r="DO17" s="679"/>
      <c r="DP17" s="680"/>
      <c r="DQ17" s="684">
        <v>654786</v>
      </c>
      <c r="DR17" s="679"/>
      <c r="DS17" s="679"/>
      <c r="DT17" s="679"/>
      <c r="DU17" s="679"/>
      <c r="DV17" s="679"/>
      <c r="DW17" s="679"/>
      <c r="DX17" s="679"/>
      <c r="DY17" s="679"/>
      <c r="DZ17" s="679"/>
      <c r="EA17" s="679"/>
      <c r="EB17" s="679"/>
      <c r="EC17" s="722"/>
    </row>
    <row r="18" spans="2:133" ht="11.25" customHeight="1" x14ac:dyDescent="0.2">
      <c r="B18" s="675" t="s">
        <v>267</v>
      </c>
      <c r="C18" s="676"/>
      <c r="D18" s="676"/>
      <c r="E18" s="676"/>
      <c r="F18" s="676"/>
      <c r="G18" s="676"/>
      <c r="H18" s="676"/>
      <c r="I18" s="676"/>
      <c r="J18" s="676"/>
      <c r="K18" s="676"/>
      <c r="L18" s="676"/>
      <c r="M18" s="676"/>
      <c r="N18" s="676"/>
      <c r="O18" s="676"/>
      <c r="P18" s="676"/>
      <c r="Q18" s="677"/>
      <c r="R18" s="678">
        <v>10297</v>
      </c>
      <c r="S18" s="679"/>
      <c r="T18" s="679"/>
      <c r="U18" s="679"/>
      <c r="V18" s="679"/>
      <c r="W18" s="679"/>
      <c r="X18" s="679"/>
      <c r="Y18" s="680"/>
      <c r="Z18" s="715">
        <v>0.1</v>
      </c>
      <c r="AA18" s="715"/>
      <c r="AB18" s="715"/>
      <c r="AC18" s="715"/>
      <c r="AD18" s="716">
        <v>10297</v>
      </c>
      <c r="AE18" s="716"/>
      <c r="AF18" s="716"/>
      <c r="AG18" s="716"/>
      <c r="AH18" s="716"/>
      <c r="AI18" s="716"/>
      <c r="AJ18" s="716"/>
      <c r="AK18" s="716"/>
      <c r="AL18" s="681">
        <v>0.2</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235</v>
      </c>
      <c r="BH18" s="679"/>
      <c r="BI18" s="679"/>
      <c r="BJ18" s="679"/>
      <c r="BK18" s="679"/>
      <c r="BL18" s="679"/>
      <c r="BM18" s="679"/>
      <c r="BN18" s="680"/>
      <c r="BO18" s="715" t="s">
        <v>235</v>
      </c>
      <c r="BP18" s="715"/>
      <c r="BQ18" s="715"/>
      <c r="BR18" s="715"/>
      <c r="BS18" s="684" t="s">
        <v>177</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177</v>
      </c>
      <c r="CS18" s="679"/>
      <c r="CT18" s="679"/>
      <c r="CU18" s="679"/>
      <c r="CV18" s="679"/>
      <c r="CW18" s="679"/>
      <c r="CX18" s="679"/>
      <c r="CY18" s="680"/>
      <c r="CZ18" s="715" t="s">
        <v>235</v>
      </c>
      <c r="DA18" s="715"/>
      <c r="DB18" s="715"/>
      <c r="DC18" s="715"/>
      <c r="DD18" s="684" t="s">
        <v>235</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2">
      <c r="B19" s="675" t="s">
        <v>270</v>
      </c>
      <c r="C19" s="676"/>
      <c r="D19" s="676"/>
      <c r="E19" s="676"/>
      <c r="F19" s="676"/>
      <c r="G19" s="676"/>
      <c r="H19" s="676"/>
      <c r="I19" s="676"/>
      <c r="J19" s="676"/>
      <c r="K19" s="676"/>
      <c r="L19" s="676"/>
      <c r="M19" s="676"/>
      <c r="N19" s="676"/>
      <c r="O19" s="676"/>
      <c r="P19" s="676"/>
      <c r="Q19" s="677"/>
      <c r="R19" s="678">
        <v>2816</v>
      </c>
      <c r="S19" s="679"/>
      <c r="T19" s="679"/>
      <c r="U19" s="679"/>
      <c r="V19" s="679"/>
      <c r="W19" s="679"/>
      <c r="X19" s="679"/>
      <c r="Y19" s="680"/>
      <c r="Z19" s="715">
        <v>0</v>
      </c>
      <c r="AA19" s="715"/>
      <c r="AB19" s="715"/>
      <c r="AC19" s="715"/>
      <c r="AD19" s="716">
        <v>2816</v>
      </c>
      <c r="AE19" s="716"/>
      <c r="AF19" s="716"/>
      <c r="AG19" s="716"/>
      <c r="AH19" s="716"/>
      <c r="AI19" s="716"/>
      <c r="AJ19" s="716"/>
      <c r="AK19" s="716"/>
      <c r="AL19" s="681">
        <v>0.1</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413939</v>
      </c>
      <c r="BH19" s="679"/>
      <c r="BI19" s="679"/>
      <c r="BJ19" s="679"/>
      <c r="BK19" s="679"/>
      <c r="BL19" s="679"/>
      <c r="BM19" s="679"/>
      <c r="BN19" s="680"/>
      <c r="BO19" s="715">
        <v>10.7</v>
      </c>
      <c r="BP19" s="715"/>
      <c r="BQ19" s="715"/>
      <c r="BR19" s="715"/>
      <c r="BS19" s="684" t="s">
        <v>177</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177</v>
      </c>
      <c r="CS19" s="679"/>
      <c r="CT19" s="679"/>
      <c r="CU19" s="679"/>
      <c r="CV19" s="679"/>
      <c r="CW19" s="679"/>
      <c r="CX19" s="679"/>
      <c r="CY19" s="680"/>
      <c r="CZ19" s="715" t="s">
        <v>177</v>
      </c>
      <c r="DA19" s="715"/>
      <c r="DB19" s="715"/>
      <c r="DC19" s="715"/>
      <c r="DD19" s="684" t="s">
        <v>235</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2">
      <c r="B20" s="675" t="s">
        <v>273</v>
      </c>
      <c r="C20" s="676"/>
      <c r="D20" s="676"/>
      <c r="E20" s="676"/>
      <c r="F20" s="676"/>
      <c r="G20" s="676"/>
      <c r="H20" s="676"/>
      <c r="I20" s="676"/>
      <c r="J20" s="676"/>
      <c r="K20" s="676"/>
      <c r="L20" s="676"/>
      <c r="M20" s="676"/>
      <c r="N20" s="676"/>
      <c r="O20" s="676"/>
      <c r="P20" s="676"/>
      <c r="Q20" s="677"/>
      <c r="R20" s="678">
        <v>696</v>
      </c>
      <c r="S20" s="679"/>
      <c r="T20" s="679"/>
      <c r="U20" s="679"/>
      <c r="V20" s="679"/>
      <c r="W20" s="679"/>
      <c r="X20" s="679"/>
      <c r="Y20" s="680"/>
      <c r="Z20" s="715">
        <v>0</v>
      </c>
      <c r="AA20" s="715"/>
      <c r="AB20" s="715"/>
      <c r="AC20" s="715"/>
      <c r="AD20" s="716">
        <v>696</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413939</v>
      </c>
      <c r="BH20" s="679"/>
      <c r="BI20" s="679"/>
      <c r="BJ20" s="679"/>
      <c r="BK20" s="679"/>
      <c r="BL20" s="679"/>
      <c r="BM20" s="679"/>
      <c r="BN20" s="680"/>
      <c r="BO20" s="715">
        <v>10.7</v>
      </c>
      <c r="BP20" s="715"/>
      <c r="BQ20" s="715"/>
      <c r="BR20" s="715"/>
      <c r="BS20" s="684" t="s">
        <v>177</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9888407</v>
      </c>
      <c r="CS20" s="679"/>
      <c r="CT20" s="679"/>
      <c r="CU20" s="679"/>
      <c r="CV20" s="679"/>
      <c r="CW20" s="679"/>
      <c r="CX20" s="679"/>
      <c r="CY20" s="680"/>
      <c r="CZ20" s="715">
        <v>100</v>
      </c>
      <c r="DA20" s="715"/>
      <c r="DB20" s="715"/>
      <c r="DC20" s="715"/>
      <c r="DD20" s="684">
        <v>1245579</v>
      </c>
      <c r="DE20" s="679"/>
      <c r="DF20" s="679"/>
      <c r="DG20" s="679"/>
      <c r="DH20" s="679"/>
      <c r="DI20" s="679"/>
      <c r="DJ20" s="679"/>
      <c r="DK20" s="679"/>
      <c r="DL20" s="679"/>
      <c r="DM20" s="679"/>
      <c r="DN20" s="679"/>
      <c r="DO20" s="679"/>
      <c r="DP20" s="680"/>
      <c r="DQ20" s="684">
        <v>6554216</v>
      </c>
      <c r="DR20" s="679"/>
      <c r="DS20" s="679"/>
      <c r="DT20" s="679"/>
      <c r="DU20" s="679"/>
      <c r="DV20" s="679"/>
      <c r="DW20" s="679"/>
      <c r="DX20" s="679"/>
      <c r="DY20" s="679"/>
      <c r="DZ20" s="679"/>
      <c r="EA20" s="679"/>
      <c r="EB20" s="679"/>
      <c r="EC20" s="722"/>
    </row>
    <row r="21" spans="2:133" ht="11.25" customHeight="1" x14ac:dyDescent="0.2">
      <c r="B21" s="675" t="s">
        <v>276</v>
      </c>
      <c r="C21" s="676"/>
      <c r="D21" s="676"/>
      <c r="E21" s="676"/>
      <c r="F21" s="676"/>
      <c r="G21" s="676"/>
      <c r="H21" s="676"/>
      <c r="I21" s="676"/>
      <c r="J21" s="676"/>
      <c r="K21" s="676"/>
      <c r="L21" s="676"/>
      <c r="M21" s="676"/>
      <c r="N21" s="676"/>
      <c r="O21" s="676"/>
      <c r="P21" s="676"/>
      <c r="Q21" s="677"/>
      <c r="R21" s="678">
        <v>36704</v>
      </c>
      <c r="S21" s="679"/>
      <c r="T21" s="679"/>
      <c r="U21" s="679"/>
      <c r="V21" s="679"/>
      <c r="W21" s="679"/>
      <c r="X21" s="679"/>
      <c r="Y21" s="680"/>
      <c r="Z21" s="715">
        <v>0.4</v>
      </c>
      <c r="AA21" s="715"/>
      <c r="AB21" s="715"/>
      <c r="AC21" s="715"/>
      <c r="AD21" s="716">
        <v>36704</v>
      </c>
      <c r="AE21" s="716"/>
      <c r="AF21" s="716"/>
      <c r="AG21" s="716"/>
      <c r="AH21" s="716"/>
      <c r="AI21" s="716"/>
      <c r="AJ21" s="716"/>
      <c r="AK21" s="716"/>
      <c r="AL21" s="681">
        <v>0.7</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v>98456</v>
      </c>
      <c r="BH21" s="679"/>
      <c r="BI21" s="679"/>
      <c r="BJ21" s="679"/>
      <c r="BK21" s="679"/>
      <c r="BL21" s="679"/>
      <c r="BM21" s="679"/>
      <c r="BN21" s="680"/>
      <c r="BO21" s="715">
        <v>2.6</v>
      </c>
      <c r="BP21" s="715"/>
      <c r="BQ21" s="715"/>
      <c r="BR21" s="715"/>
      <c r="BS21" s="684" t="s">
        <v>177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278</v>
      </c>
      <c r="C22" s="676"/>
      <c r="D22" s="676"/>
      <c r="E22" s="676"/>
      <c r="F22" s="676"/>
      <c r="G22" s="676"/>
      <c r="H22" s="676"/>
      <c r="I22" s="676"/>
      <c r="J22" s="676"/>
      <c r="K22" s="676"/>
      <c r="L22" s="676"/>
      <c r="M22" s="676"/>
      <c r="N22" s="676"/>
      <c r="O22" s="676"/>
      <c r="P22" s="676"/>
      <c r="Q22" s="677"/>
      <c r="R22" s="678">
        <v>1408577</v>
      </c>
      <c r="S22" s="679"/>
      <c r="T22" s="679"/>
      <c r="U22" s="679"/>
      <c r="V22" s="679"/>
      <c r="W22" s="679"/>
      <c r="X22" s="679"/>
      <c r="Y22" s="680"/>
      <c r="Z22" s="715">
        <v>13.7</v>
      </c>
      <c r="AA22" s="715"/>
      <c r="AB22" s="715"/>
      <c r="AC22" s="715"/>
      <c r="AD22" s="716">
        <v>1241249</v>
      </c>
      <c r="AE22" s="716"/>
      <c r="AF22" s="716"/>
      <c r="AG22" s="716"/>
      <c r="AH22" s="716"/>
      <c r="AI22" s="716"/>
      <c r="AJ22" s="716"/>
      <c r="AK22" s="716"/>
      <c r="AL22" s="681">
        <v>22.7</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177</v>
      </c>
      <c r="BH22" s="679"/>
      <c r="BI22" s="679"/>
      <c r="BJ22" s="679"/>
      <c r="BK22" s="679"/>
      <c r="BL22" s="679"/>
      <c r="BM22" s="679"/>
      <c r="BN22" s="680"/>
      <c r="BO22" s="715" t="s">
        <v>235</v>
      </c>
      <c r="BP22" s="715"/>
      <c r="BQ22" s="715"/>
      <c r="BR22" s="715"/>
      <c r="BS22" s="684" t="s">
        <v>177</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281</v>
      </c>
      <c r="C23" s="676"/>
      <c r="D23" s="676"/>
      <c r="E23" s="676"/>
      <c r="F23" s="676"/>
      <c r="G23" s="676"/>
      <c r="H23" s="676"/>
      <c r="I23" s="676"/>
      <c r="J23" s="676"/>
      <c r="K23" s="676"/>
      <c r="L23" s="676"/>
      <c r="M23" s="676"/>
      <c r="N23" s="676"/>
      <c r="O23" s="676"/>
      <c r="P23" s="676"/>
      <c r="Q23" s="677"/>
      <c r="R23" s="678">
        <v>1241249</v>
      </c>
      <c r="S23" s="679"/>
      <c r="T23" s="679"/>
      <c r="U23" s="679"/>
      <c r="V23" s="679"/>
      <c r="W23" s="679"/>
      <c r="X23" s="679"/>
      <c r="Y23" s="680"/>
      <c r="Z23" s="715">
        <v>12</v>
      </c>
      <c r="AA23" s="715"/>
      <c r="AB23" s="715"/>
      <c r="AC23" s="715"/>
      <c r="AD23" s="716">
        <v>1241249</v>
      </c>
      <c r="AE23" s="716"/>
      <c r="AF23" s="716"/>
      <c r="AG23" s="716"/>
      <c r="AH23" s="716"/>
      <c r="AI23" s="716"/>
      <c r="AJ23" s="716"/>
      <c r="AK23" s="716"/>
      <c r="AL23" s="681">
        <v>22.7</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v>315483</v>
      </c>
      <c r="BH23" s="679"/>
      <c r="BI23" s="679"/>
      <c r="BJ23" s="679"/>
      <c r="BK23" s="679"/>
      <c r="BL23" s="679"/>
      <c r="BM23" s="679"/>
      <c r="BN23" s="680"/>
      <c r="BO23" s="715">
        <v>8.1999999999999993</v>
      </c>
      <c r="BP23" s="715"/>
      <c r="BQ23" s="715"/>
      <c r="BR23" s="715"/>
      <c r="BS23" s="684" t="s">
        <v>235</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2">
      <c r="B24" s="675" t="s">
        <v>288</v>
      </c>
      <c r="C24" s="676"/>
      <c r="D24" s="676"/>
      <c r="E24" s="676"/>
      <c r="F24" s="676"/>
      <c r="G24" s="676"/>
      <c r="H24" s="676"/>
      <c r="I24" s="676"/>
      <c r="J24" s="676"/>
      <c r="K24" s="676"/>
      <c r="L24" s="676"/>
      <c r="M24" s="676"/>
      <c r="N24" s="676"/>
      <c r="O24" s="676"/>
      <c r="P24" s="676"/>
      <c r="Q24" s="677"/>
      <c r="R24" s="678">
        <v>167328</v>
      </c>
      <c r="S24" s="679"/>
      <c r="T24" s="679"/>
      <c r="U24" s="679"/>
      <c r="V24" s="679"/>
      <c r="W24" s="679"/>
      <c r="X24" s="679"/>
      <c r="Y24" s="680"/>
      <c r="Z24" s="715">
        <v>1.6</v>
      </c>
      <c r="AA24" s="715"/>
      <c r="AB24" s="715"/>
      <c r="AC24" s="715"/>
      <c r="AD24" s="716" t="s">
        <v>177</v>
      </c>
      <c r="AE24" s="716"/>
      <c r="AF24" s="716"/>
      <c r="AG24" s="716"/>
      <c r="AH24" s="716"/>
      <c r="AI24" s="716"/>
      <c r="AJ24" s="716"/>
      <c r="AK24" s="716"/>
      <c r="AL24" s="681" t="s">
        <v>128</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235</v>
      </c>
      <c r="BH24" s="679"/>
      <c r="BI24" s="679"/>
      <c r="BJ24" s="679"/>
      <c r="BK24" s="679"/>
      <c r="BL24" s="679"/>
      <c r="BM24" s="679"/>
      <c r="BN24" s="680"/>
      <c r="BO24" s="715" t="s">
        <v>177</v>
      </c>
      <c r="BP24" s="715"/>
      <c r="BQ24" s="715"/>
      <c r="BR24" s="715"/>
      <c r="BS24" s="684" t="s">
        <v>128</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3876811</v>
      </c>
      <c r="CS24" s="734"/>
      <c r="CT24" s="734"/>
      <c r="CU24" s="734"/>
      <c r="CV24" s="734"/>
      <c r="CW24" s="734"/>
      <c r="CX24" s="734"/>
      <c r="CY24" s="777"/>
      <c r="CZ24" s="778">
        <v>39.200000000000003</v>
      </c>
      <c r="DA24" s="749"/>
      <c r="DB24" s="749"/>
      <c r="DC24" s="781"/>
      <c r="DD24" s="776">
        <v>2943938</v>
      </c>
      <c r="DE24" s="734"/>
      <c r="DF24" s="734"/>
      <c r="DG24" s="734"/>
      <c r="DH24" s="734"/>
      <c r="DI24" s="734"/>
      <c r="DJ24" s="734"/>
      <c r="DK24" s="777"/>
      <c r="DL24" s="776">
        <v>2861936</v>
      </c>
      <c r="DM24" s="734"/>
      <c r="DN24" s="734"/>
      <c r="DO24" s="734"/>
      <c r="DP24" s="734"/>
      <c r="DQ24" s="734"/>
      <c r="DR24" s="734"/>
      <c r="DS24" s="734"/>
      <c r="DT24" s="734"/>
      <c r="DU24" s="734"/>
      <c r="DV24" s="777"/>
      <c r="DW24" s="778">
        <v>49.3</v>
      </c>
      <c r="DX24" s="749"/>
      <c r="DY24" s="749"/>
      <c r="DZ24" s="749"/>
      <c r="EA24" s="749"/>
      <c r="EB24" s="749"/>
      <c r="EC24" s="779"/>
    </row>
    <row r="25" spans="2:133" ht="11.25" customHeight="1" x14ac:dyDescent="0.2">
      <c r="B25" s="675" t="s">
        <v>291</v>
      </c>
      <c r="C25" s="676"/>
      <c r="D25" s="676"/>
      <c r="E25" s="676"/>
      <c r="F25" s="676"/>
      <c r="G25" s="676"/>
      <c r="H25" s="676"/>
      <c r="I25" s="676"/>
      <c r="J25" s="676"/>
      <c r="K25" s="676"/>
      <c r="L25" s="676"/>
      <c r="M25" s="676"/>
      <c r="N25" s="676"/>
      <c r="O25" s="676"/>
      <c r="P25" s="676"/>
      <c r="Q25" s="677"/>
      <c r="R25" s="678" t="s">
        <v>177</v>
      </c>
      <c r="S25" s="679"/>
      <c r="T25" s="679"/>
      <c r="U25" s="679"/>
      <c r="V25" s="679"/>
      <c r="W25" s="679"/>
      <c r="X25" s="679"/>
      <c r="Y25" s="680"/>
      <c r="Z25" s="715" t="s">
        <v>177</v>
      </c>
      <c r="AA25" s="715"/>
      <c r="AB25" s="715"/>
      <c r="AC25" s="715"/>
      <c r="AD25" s="716" t="s">
        <v>235</v>
      </c>
      <c r="AE25" s="716"/>
      <c r="AF25" s="716"/>
      <c r="AG25" s="716"/>
      <c r="AH25" s="716"/>
      <c r="AI25" s="716"/>
      <c r="AJ25" s="716"/>
      <c r="AK25" s="716"/>
      <c r="AL25" s="681" t="s">
        <v>177</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177</v>
      </c>
      <c r="BH25" s="679"/>
      <c r="BI25" s="679"/>
      <c r="BJ25" s="679"/>
      <c r="BK25" s="679"/>
      <c r="BL25" s="679"/>
      <c r="BM25" s="679"/>
      <c r="BN25" s="680"/>
      <c r="BO25" s="715" t="s">
        <v>177</v>
      </c>
      <c r="BP25" s="715"/>
      <c r="BQ25" s="715"/>
      <c r="BR25" s="715"/>
      <c r="BS25" s="684" t="s">
        <v>177</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2225654</v>
      </c>
      <c r="CS25" s="697"/>
      <c r="CT25" s="697"/>
      <c r="CU25" s="697"/>
      <c r="CV25" s="697"/>
      <c r="CW25" s="697"/>
      <c r="CX25" s="697"/>
      <c r="CY25" s="698"/>
      <c r="CZ25" s="681">
        <v>22.5</v>
      </c>
      <c r="DA25" s="699"/>
      <c r="DB25" s="699"/>
      <c r="DC25" s="700"/>
      <c r="DD25" s="684">
        <v>1962816</v>
      </c>
      <c r="DE25" s="697"/>
      <c r="DF25" s="697"/>
      <c r="DG25" s="697"/>
      <c r="DH25" s="697"/>
      <c r="DI25" s="697"/>
      <c r="DJ25" s="697"/>
      <c r="DK25" s="698"/>
      <c r="DL25" s="684">
        <v>1881294</v>
      </c>
      <c r="DM25" s="697"/>
      <c r="DN25" s="697"/>
      <c r="DO25" s="697"/>
      <c r="DP25" s="697"/>
      <c r="DQ25" s="697"/>
      <c r="DR25" s="697"/>
      <c r="DS25" s="697"/>
      <c r="DT25" s="697"/>
      <c r="DU25" s="697"/>
      <c r="DV25" s="698"/>
      <c r="DW25" s="681">
        <v>32.4</v>
      </c>
      <c r="DX25" s="699"/>
      <c r="DY25" s="699"/>
      <c r="DZ25" s="699"/>
      <c r="EA25" s="699"/>
      <c r="EB25" s="699"/>
      <c r="EC25" s="714"/>
    </row>
    <row r="26" spans="2:133" ht="11.25" customHeight="1" x14ac:dyDescent="0.2">
      <c r="B26" s="675" t="s">
        <v>294</v>
      </c>
      <c r="C26" s="676"/>
      <c r="D26" s="676"/>
      <c r="E26" s="676"/>
      <c r="F26" s="676"/>
      <c r="G26" s="676"/>
      <c r="H26" s="676"/>
      <c r="I26" s="676"/>
      <c r="J26" s="676"/>
      <c r="K26" s="676"/>
      <c r="L26" s="676"/>
      <c r="M26" s="676"/>
      <c r="N26" s="676"/>
      <c r="O26" s="676"/>
      <c r="P26" s="676"/>
      <c r="Q26" s="677"/>
      <c r="R26" s="678">
        <v>5843830</v>
      </c>
      <c r="S26" s="679"/>
      <c r="T26" s="679"/>
      <c r="U26" s="679"/>
      <c r="V26" s="679"/>
      <c r="W26" s="679"/>
      <c r="X26" s="679"/>
      <c r="Y26" s="680"/>
      <c r="Z26" s="715">
        <v>56.7</v>
      </c>
      <c r="AA26" s="715"/>
      <c r="AB26" s="715"/>
      <c r="AC26" s="715"/>
      <c r="AD26" s="716">
        <v>5361019</v>
      </c>
      <c r="AE26" s="716"/>
      <c r="AF26" s="716"/>
      <c r="AG26" s="716"/>
      <c r="AH26" s="716"/>
      <c r="AI26" s="716"/>
      <c r="AJ26" s="716"/>
      <c r="AK26" s="716"/>
      <c r="AL26" s="681">
        <v>98.2</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177</v>
      </c>
      <c r="BP26" s="715"/>
      <c r="BQ26" s="715"/>
      <c r="BR26" s="715"/>
      <c r="BS26" s="684" t="s">
        <v>177</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1521509</v>
      </c>
      <c r="CS26" s="679"/>
      <c r="CT26" s="679"/>
      <c r="CU26" s="679"/>
      <c r="CV26" s="679"/>
      <c r="CW26" s="679"/>
      <c r="CX26" s="679"/>
      <c r="CY26" s="680"/>
      <c r="CZ26" s="681">
        <v>15.4</v>
      </c>
      <c r="DA26" s="699"/>
      <c r="DB26" s="699"/>
      <c r="DC26" s="700"/>
      <c r="DD26" s="684">
        <v>1286319</v>
      </c>
      <c r="DE26" s="679"/>
      <c r="DF26" s="679"/>
      <c r="DG26" s="679"/>
      <c r="DH26" s="679"/>
      <c r="DI26" s="679"/>
      <c r="DJ26" s="679"/>
      <c r="DK26" s="680"/>
      <c r="DL26" s="684" t="s">
        <v>177</v>
      </c>
      <c r="DM26" s="679"/>
      <c r="DN26" s="679"/>
      <c r="DO26" s="679"/>
      <c r="DP26" s="679"/>
      <c r="DQ26" s="679"/>
      <c r="DR26" s="679"/>
      <c r="DS26" s="679"/>
      <c r="DT26" s="679"/>
      <c r="DU26" s="679"/>
      <c r="DV26" s="680"/>
      <c r="DW26" s="681" t="s">
        <v>177</v>
      </c>
      <c r="DX26" s="699"/>
      <c r="DY26" s="699"/>
      <c r="DZ26" s="699"/>
      <c r="EA26" s="699"/>
      <c r="EB26" s="699"/>
      <c r="EC26" s="714"/>
    </row>
    <row r="27" spans="2:133" ht="11.25" customHeight="1" x14ac:dyDescent="0.2">
      <c r="B27" s="675" t="s">
        <v>297</v>
      </c>
      <c r="C27" s="676"/>
      <c r="D27" s="676"/>
      <c r="E27" s="676"/>
      <c r="F27" s="676"/>
      <c r="G27" s="676"/>
      <c r="H27" s="676"/>
      <c r="I27" s="676"/>
      <c r="J27" s="676"/>
      <c r="K27" s="676"/>
      <c r="L27" s="676"/>
      <c r="M27" s="676"/>
      <c r="N27" s="676"/>
      <c r="O27" s="676"/>
      <c r="P27" s="676"/>
      <c r="Q27" s="677"/>
      <c r="R27" s="678">
        <v>3191</v>
      </c>
      <c r="S27" s="679"/>
      <c r="T27" s="679"/>
      <c r="U27" s="679"/>
      <c r="V27" s="679"/>
      <c r="W27" s="679"/>
      <c r="X27" s="679"/>
      <c r="Y27" s="680"/>
      <c r="Z27" s="715">
        <v>0</v>
      </c>
      <c r="AA27" s="715"/>
      <c r="AB27" s="715"/>
      <c r="AC27" s="715"/>
      <c r="AD27" s="716">
        <v>3191</v>
      </c>
      <c r="AE27" s="716"/>
      <c r="AF27" s="716"/>
      <c r="AG27" s="716"/>
      <c r="AH27" s="716"/>
      <c r="AI27" s="716"/>
      <c r="AJ27" s="716"/>
      <c r="AK27" s="716"/>
      <c r="AL27" s="681">
        <v>0.1</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3851871</v>
      </c>
      <c r="BH27" s="679"/>
      <c r="BI27" s="679"/>
      <c r="BJ27" s="679"/>
      <c r="BK27" s="679"/>
      <c r="BL27" s="679"/>
      <c r="BM27" s="679"/>
      <c r="BN27" s="680"/>
      <c r="BO27" s="715">
        <v>100</v>
      </c>
      <c r="BP27" s="715"/>
      <c r="BQ27" s="715"/>
      <c r="BR27" s="715"/>
      <c r="BS27" s="684" t="s">
        <v>235</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996371</v>
      </c>
      <c r="CS27" s="697"/>
      <c r="CT27" s="697"/>
      <c r="CU27" s="697"/>
      <c r="CV27" s="697"/>
      <c r="CW27" s="697"/>
      <c r="CX27" s="697"/>
      <c r="CY27" s="698"/>
      <c r="CZ27" s="681">
        <v>10.1</v>
      </c>
      <c r="DA27" s="699"/>
      <c r="DB27" s="699"/>
      <c r="DC27" s="700"/>
      <c r="DD27" s="684">
        <v>326336</v>
      </c>
      <c r="DE27" s="697"/>
      <c r="DF27" s="697"/>
      <c r="DG27" s="697"/>
      <c r="DH27" s="697"/>
      <c r="DI27" s="697"/>
      <c r="DJ27" s="697"/>
      <c r="DK27" s="698"/>
      <c r="DL27" s="684">
        <v>325856</v>
      </c>
      <c r="DM27" s="697"/>
      <c r="DN27" s="697"/>
      <c r="DO27" s="697"/>
      <c r="DP27" s="697"/>
      <c r="DQ27" s="697"/>
      <c r="DR27" s="697"/>
      <c r="DS27" s="697"/>
      <c r="DT27" s="697"/>
      <c r="DU27" s="697"/>
      <c r="DV27" s="698"/>
      <c r="DW27" s="681">
        <v>5.6</v>
      </c>
      <c r="DX27" s="699"/>
      <c r="DY27" s="699"/>
      <c r="DZ27" s="699"/>
      <c r="EA27" s="699"/>
      <c r="EB27" s="699"/>
      <c r="EC27" s="714"/>
    </row>
    <row r="28" spans="2:133" ht="11.25" customHeight="1" x14ac:dyDescent="0.2">
      <c r="B28" s="675" t="s">
        <v>300</v>
      </c>
      <c r="C28" s="676"/>
      <c r="D28" s="676"/>
      <c r="E28" s="676"/>
      <c r="F28" s="676"/>
      <c r="G28" s="676"/>
      <c r="H28" s="676"/>
      <c r="I28" s="676"/>
      <c r="J28" s="676"/>
      <c r="K28" s="676"/>
      <c r="L28" s="676"/>
      <c r="M28" s="676"/>
      <c r="N28" s="676"/>
      <c r="O28" s="676"/>
      <c r="P28" s="676"/>
      <c r="Q28" s="677"/>
      <c r="R28" s="678">
        <v>217357</v>
      </c>
      <c r="S28" s="679"/>
      <c r="T28" s="679"/>
      <c r="U28" s="679"/>
      <c r="V28" s="679"/>
      <c r="W28" s="679"/>
      <c r="X28" s="679"/>
      <c r="Y28" s="680"/>
      <c r="Z28" s="715">
        <v>2.1</v>
      </c>
      <c r="AA28" s="715"/>
      <c r="AB28" s="715"/>
      <c r="AC28" s="715"/>
      <c r="AD28" s="716" t="s">
        <v>177</v>
      </c>
      <c r="AE28" s="716"/>
      <c r="AF28" s="716"/>
      <c r="AG28" s="716"/>
      <c r="AH28" s="716"/>
      <c r="AI28" s="716"/>
      <c r="AJ28" s="716"/>
      <c r="AK28" s="716"/>
      <c r="AL28" s="681" t="s">
        <v>177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654786</v>
      </c>
      <c r="CS28" s="679"/>
      <c r="CT28" s="679"/>
      <c r="CU28" s="679"/>
      <c r="CV28" s="679"/>
      <c r="CW28" s="679"/>
      <c r="CX28" s="679"/>
      <c r="CY28" s="680"/>
      <c r="CZ28" s="681">
        <v>6.6</v>
      </c>
      <c r="DA28" s="699"/>
      <c r="DB28" s="699"/>
      <c r="DC28" s="700"/>
      <c r="DD28" s="684">
        <v>654786</v>
      </c>
      <c r="DE28" s="679"/>
      <c r="DF28" s="679"/>
      <c r="DG28" s="679"/>
      <c r="DH28" s="679"/>
      <c r="DI28" s="679"/>
      <c r="DJ28" s="679"/>
      <c r="DK28" s="680"/>
      <c r="DL28" s="684">
        <v>654786</v>
      </c>
      <c r="DM28" s="679"/>
      <c r="DN28" s="679"/>
      <c r="DO28" s="679"/>
      <c r="DP28" s="679"/>
      <c r="DQ28" s="679"/>
      <c r="DR28" s="679"/>
      <c r="DS28" s="679"/>
      <c r="DT28" s="679"/>
      <c r="DU28" s="679"/>
      <c r="DV28" s="680"/>
      <c r="DW28" s="681">
        <v>11.3</v>
      </c>
      <c r="DX28" s="699"/>
      <c r="DY28" s="699"/>
      <c r="DZ28" s="699"/>
      <c r="EA28" s="699"/>
      <c r="EB28" s="699"/>
      <c r="EC28" s="714"/>
    </row>
    <row r="29" spans="2:133" ht="11.25" customHeight="1" x14ac:dyDescent="0.2">
      <c r="B29" s="675" t="s">
        <v>302</v>
      </c>
      <c r="C29" s="676"/>
      <c r="D29" s="676"/>
      <c r="E29" s="676"/>
      <c r="F29" s="676"/>
      <c r="G29" s="676"/>
      <c r="H29" s="676"/>
      <c r="I29" s="676"/>
      <c r="J29" s="676"/>
      <c r="K29" s="676"/>
      <c r="L29" s="676"/>
      <c r="M29" s="676"/>
      <c r="N29" s="676"/>
      <c r="O29" s="676"/>
      <c r="P29" s="676"/>
      <c r="Q29" s="677"/>
      <c r="R29" s="678">
        <v>151940</v>
      </c>
      <c r="S29" s="679"/>
      <c r="T29" s="679"/>
      <c r="U29" s="679"/>
      <c r="V29" s="679"/>
      <c r="W29" s="679"/>
      <c r="X29" s="679"/>
      <c r="Y29" s="680"/>
      <c r="Z29" s="715">
        <v>1.5</v>
      </c>
      <c r="AA29" s="715"/>
      <c r="AB29" s="715"/>
      <c r="AC29" s="715"/>
      <c r="AD29" s="716">
        <v>44831</v>
      </c>
      <c r="AE29" s="716"/>
      <c r="AF29" s="716"/>
      <c r="AG29" s="716"/>
      <c r="AH29" s="716"/>
      <c r="AI29" s="716"/>
      <c r="AJ29" s="716"/>
      <c r="AK29" s="716"/>
      <c r="AL29" s="681">
        <v>0.8</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304</v>
      </c>
      <c r="CG29" s="712"/>
      <c r="CH29" s="712"/>
      <c r="CI29" s="712"/>
      <c r="CJ29" s="712"/>
      <c r="CK29" s="712"/>
      <c r="CL29" s="712"/>
      <c r="CM29" s="712"/>
      <c r="CN29" s="712"/>
      <c r="CO29" s="712"/>
      <c r="CP29" s="712"/>
      <c r="CQ29" s="713"/>
      <c r="CR29" s="678">
        <v>654570</v>
      </c>
      <c r="CS29" s="697"/>
      <c r="CT29" s="697"/>
      <c r="CU29" s="697"/>
      <c r="CV29" s="697"/>
      <c r="CW29" s="697"/>
      <c r="CX29" s="697"/>
      <c r="CY29" s="698"/>
      <c r="CZ29" s="681">
        <v>6.6</v>
      </c>
      <c r="DA29" s="699"/>
      <c r="DB29" s="699"/>
      <c r="DC29" s="700"/>
      <c r="DD29" s="684">
        <v>654570</v>
      </c>
      <c r="DE29" s="697"/>
      <c r="DF29" s="697"/>
      <c r="DG29" s="697"/>
      <c r="DH29" s="697"/>
      <c r="DI29" s="697"/>
      <c r="DJ29" s="697"/>
      <c r="DK29" s="698"/>
      <c r="DL29" s="684">
        <v>654570</v>
      </c>
      <c r="DM29" s="697"/>
      <c r="DN29" s="697"/>
      <c r="DO29" s="697"/>
      <c r="DP29" s="697"/>
      <c r="DQ29" s="697"/>
      <c r="DR29" s="697"/>
      <c r="DS29" s="697"/>
      <c r="DT29" s="697"/>
      <c r="DU29" s="697"/>
      <c r="DV29" s="698"/>
      <c r="DW29" s="681">
        <v>11.3</v>
      </c>
      <c r="DX29" s="699"/>
      <c r="DY29" s="699"/>
      <c r="DZ29" s="699"/>
      <c r="EA29" s="699"/>
      <c r="EB29" s="699"/>
      <c r="EC29" s="714"/>
    </row>
    <row r="30" spans="2:133" ht="11.25" customHeight="1" x14ac:dyDescent="0.2">
      <c r="B30" s="675" t="s">
        <v>305</v>
      </c>
      <c r="C30" s="676"/>
      <c r="D30" s="676"/>
      <c r="E30" s="676"/>
      <c r="F30" s="676"/>
      <c r="G30" s="676"/>
      <c r="H30" s="676"/>
      <c r="I30" s="676"/>
      <c r="J30" s="676"/>
      <c r="K30" s="676"/>
      <c r="L30" s="676"/>
      <c r="M30" s="676"/>
      <c r="N30" s="676"/>
      <c r="O30" s="676"/>
      <c r="P30" s="676"/>
      <c r="Q30" s="677"/>
      <c r="R30" s="678">
        <v>15847</v>
      </c>
      <c r="S30" s="679"/>
      <c r="T30" s="679"/>
      <c r="U30" s="679"/>
      <c r="V30" s="679"/>
      <c r="W30" s="679"/>
      <c r="X30" s="679"/>
      <c r="Y30" s="680"/>
      <c r="Z30" s="715">
        <v>0.2</v>
      </c>
      <c r="AA30" s="715"/>
      <c r="AB30" s="715"/>
      <c r="AC30" s="715"/>
      <c r="AD30" s="716" t="s">
        <v>177</v>
      </c>
      <c r="AE30" s="716"/>
      <c r="AF30" s="716"/>
      <c r="AG30" s="716"/>
      <c r="AH30" s="716"/>
      <c r="AI30" s="716"/>
      <c r="AJ30" s="716"/>
      <c r="AK30" s="716"/>
      <c r="AL30" s="681" t="s">
        <v>235</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602891</v>
      </c>
      <c r="CS30" s="679"/>
      <c r="CT30" s="679"/>
      <c r="CU30" s="679"/>
      <c r="CV30" s="679"/>
      <c r="CW30" s="679"/>
      <c r="CX30" s="679"/>
      <c r="CY30" s="680"/>
      <c r="CZ30" s="681">
        <v>6.1</v>
      </c>
      <c r="DA30" s="699"/>
      <c r="DB30" s="699"/>
      <c r="DC30" s="700"/>
      <c r="DD30" s="684">
        <v>602891</v>
      </c>
      <c r="DE30" s="679"/>
      <c r="DF30" s="679"/>
      <c r="DG30" s="679"/>
      <c r="DH30" s="679"/>
      <c r="DI30" s="679"/>
      <c r="DJ30" s="679"/>
      <c r="DK30" s="680"/>
      <c r="DL30" s="684">
        <v>602891</v>
      </c>
      <c r="DM30" s="679"/>
      <c r="DN30" s="679"/>
      <c r="DO30" s="679"/>
      <c r="DP30" s="679"/>
      <c r="DQ30" s="679"/>
      <c r="DR30" s="679"/>
      <c r="DS30" s="679"/>
      <c r="DT30" s="679"/>
      <c r="DU30" s="679"/>
      <c r="DV30" s="680"/>
      <c r="DW30" s="681">
        <v>10.4</v>
      </c>
      <c r="DX30" s="699"/>
      <c r="DY30" s="699"/>
      <c r="DZ30" s="699"/>
      <c r="EA30" s="699"/>
      <c r="EB30" s="699"/>
      <c r="EC30" s="714"/>
    </row>
    <row r="31" spans="2:133" ht="11.25" customHeight="1" x14ac:dyDescent="0.2">
      <c r="B31" s="675" t="s">
        <v>309</v>
      </c>
      <c r="C31" s="676"/>
      <c r="D31" s="676"/>
      <c r="E31" s="676"/>
      <c r="F31" s="676"/>
      <c r="G31" s="676"/>
      <c r="H31" s="676"/>
      <c r="I31" s="676"/>
      <c r="J31" s="676"/>
      <c r="K31" s="676"/>
      <c r="L31" s="676"/>
      <c r="M31" s="676"/>
      <c r="N31" s="676"/>
      <c r="O31" s="676"/>
      <c r="P31" s="676"/>
      <c r="Q31" s="677"/>
      <c r="R31" s="678">
        <v>643759</v>
      </c>
      <c r="S31" s="679"/>
      <c r="T31" s="679"/>
      <c r="U31" s="679"/>
      <c r="V31" s="679"/>
      <c r="W31" s="679"/>
      <c r="X31" s="679"/>
      <c r="Y31" s="680"/>
      <c r="Z31" s="715">
        <v>6.2</v>
      </c>
      <c r="AA31" s="715"/>
      <c r="AB31" s="715"/>
      <c r="AC31" s="715"/>
      <c r="AD31" s="716" t="s">
        <v>235</v>
      </c>
      <c r="AE31" s="716"/>
      <c r="AF31" s="716"/>
      <c r="AG31" s="716"/>
      <c r="AH31" s="716"/>
      <c r="AI31" s="716"/>
      <c r="AJ31" s="716"/>
      <c r="AK31" s="716"/>
      <c r="AL31" s="681" t="s">
        <v>177</v>
      </c>
      <c r="AM31" s="682"/>
      <c r="AN31" s="682"/>
      <c r="AO31" s="717"/>
      <c r="AP31" s="754" t="s">
        <v>310</v>
      </c>
      <c r="AQ31" s="755"/>
      <c r="AR31" s="755"/>
      <c r="AS31" s="755"/>
      <c r="AT31" s="760" t="s">
        <v>311</v>
      </c>
      <c r="AU31" s="231"/>
      <c r="AV31" s="231"/>
      <c r="AW31" s="231"/>
      <c r="AX31" s="744" t="s">
        <v>185</v>
      </c>
      <c r="AY31" s="745"/>
      <c r="AZ31" s="745"/>
      <c r="BA31" s="745"/>
      <c r="BB31" s="745"/>
      <c r="BC31" s="745"/>
      <c r="BD31" s="745"/>
      <c r="BE31" s="745"/>
      <c r="BF31" s="746"/>
      <c r="BG31" s="747">
        <v>98</v>
      </c>
      <c r="BH31" s="748"/>
      <c r="BI31" s="748"/>
      <c r="BJ31" s="748"/>
      <c r="BK31" s="748"/>
      <c r="BL31" s="748"/>
      <c r="BM31" s="749">
        <v>92.8</v>
      </c>
      <c r="BN31" s="748"/>
      <c r="BO31" s="748"/>
      <c r="BP31" s="748"/>
      <c r="BQ31" s="750"/>
      <c r="BR31" s="747">
        <v>98.5</v>
      </c>
      <c r="BS31" s="748"/>
      <c r="BT31" s="748"/>
      <c r="BU31" s="748"/>
      <c r="BV31" s="748"/>
      <c r="BW31" s="748"/>
      <c r="BX31" s="749">
        <v>89.8</v>
      </c>
      <c r="BY31" s="748"/>
      <c r="BZ31" s="748"/>
      <c r="CA31" s="748"/>
      <c r="CB31" s="750"/>
      <c r="CD31" s="765"/>
      <c r="CE31" s="766"/>
      <c r="CF31" s="711" t="s">
        <v>312</v>
      </c>
      <c r="CG31" s="712"/>
      <c r="CH31" s="712"/>
      <c r="CI31" s="712"/>
      <c r="CJ31" s="712"/>
      <c r="CK31" s="712"/>
      <c r="CL31" s="712"/>
      <c r="CM31" s="712"/>
      <c r="CN31" s="712"/>
      <c r="CO31" s="712"/>
      <c r="CP31" s="712"/>
      <c r="CQ31" s="713"/>
      <c r="CR31" s="678">
        <v>51679</v>
      </c>
      <c r="CS31" s="697"/>
      <c r="CT31" s="697"/>
      <c r="CU31" s="697"/>
      <c r="CV31" s="697"/>
      <c r="CW31" s="697"/>
      <c r="CX31" s="697"/>
      <c r="CY31" s="698"/>
      <c r="CZ31" s="681">
        <v>0.5</v>
      </c>
      <c r="DA31" s="699"/>
      <c r="DB31" s="699"/>
      <c r="DC31" s="700"/>
      <c r="DD31" s="684">
        <v>51679</v>
      </c>
      <c r="DE31" s="697"/>
      <c r="DF31" s="697"/>
      <c r="DG31" s="697"/>
      <c r="DH31" s="697"/>
      <c r="DI31" s="697"/>
      <c r="DJ31" s="697"/>
      <c r="DK31" s="698"/>
      <c r="DL31" s="684">
        <v>51679</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2">
      <c r="B32" s="769" t="s">
        <v>313</v>
      </c>
      <c r="C32" s="770"/>
      <c r="D32" s="770"/>
      <c r="E32" s="770"/>
      <c r="F32" s="770"/>
      <c r="G32" s="770"/>
      <c r="H32" s="770"/>
      <c r="I32" s="770"/>
      <c r="J32" s="770"/>
      <c r="K32" s="770"/>
      <c r="L32" s="770"/>
      <c r="M32" s="770"/>
      <c r="N32" s="770"/>
      <c r="O32" s="770"/>
      <c r="P32" s="770"/>
      <c r="Q32" s="771"/>
      <c r="R32" s="678" t="s">
        <v>235</v>
      </c>
      <c r="S32" s="679"/>
      <c r="T32" s="679"/>
      <c r="U32" s="679"/>
      <c r="V32" s="679"/>
      <c r="W32" s="679"/>
      <c r="X32" s="679"/>
      <c r="Y32" s="680"/>
      <c r="Z32" s="715" t="s">
        <v>177</v>
      </c>
      <c r="AA32" s="715"/>
      <c r="AB32" s="715"/>
      <c r="AC32" s="715"/>
      <c r="AD32" s="716" t="s">
        <v>128</v>
      </c>
      <c r="AE32" s="716"/>
      <c r="AF32" s="716"/>
      <c r="AG32" s="716"/>
      <c r="AH32" s="716"/>
      <c r="AI32" s="716"/>
      <c r="AJ32" s="716"/>
      <c r="AK32" s="716"/>
      <c r="AL32" s="681" t="s">
        <v>177</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96.9</v>
      </c>
      <c r="BH32" s="697"/>
      <c r="BI32" s="697"/>
      <c r="BJ32" s="697"/>
      <c r="BK32" s="697"/>
      <c r="BL32" s="697"/>
      <c r="BM32" s="682">
        <v>93.6</v>
      </c>
      <c r="BN32" s="743"/>
      <c r="BO32" s="743"/>
      <c r="BP32" s="743"/>
      <c r="BQ32" s="721"/>
      <c r="BR32" s="751">
        <v>98.3</v>
      </c>
      <c r="BS32" s="697"/>
      <c r="BT32" s="697"/>
      <c r="BU32" s="697"/>
      <c r="BV32" s="697"/>
      <c r="BW32" s="697"/>
      <c r="BX32" s="682">
        <v>89.4</v>
      </c>
      <c r="BY32" s="743"/>
      <c r="BZ32" s="743"/>
      <c r="CA32" s="743"/>
      <c r="CB32" s="721"/>
      <c r="CD32" s="767"/>
      <c r="CE32" s="768"/>
      <c r="CF32" s="711" t="s">
        <v>316</v>
      </c>
      <c r="CG32" s="712"/>
      <c r="CH32" s="712"/>
      <c r="CI32" s="712"/>
      <c r="CJ32" s="712"/>
      <c r="CK32" s="712"/>
      <c r="CL32" s="712"/>
      <c r="CM32" s="712"/>
      <c r="CN32" s="712"/>
      <c r="CO32" s="712"/>
      <c r="CP32" s="712"/>
      <c r="CQ32" s="713"/>
      <c r="CR32" s="678">
        <v>216</v>
      </c>
      <c r="CS32" s="679"/>
      <c r="CT32" s="679"/>
      <c r="CU32" s="679"/>
      <c r="CV32" s="679"/>
      <c r="CW32" s="679"/>
      <c r="CX32" s="679"/>
      <c r="CY32" s="680"/>
      <c r="CZ32" s="681">
        <v>0</v>
      </c>
      <c r="DA32" s="699"/>
      <c r="DB32" s="699"/>
      <c r="DC32" s="700"/>
      <c r="DD32" s="684">
        <v>216</v>
      </c>
      <c r="DE32" s="679"/>
      <c r="DF32" s="679"/>
      <c r="DG32" s="679"/>
      <c r="DH32" s="679"/>
      <c r="DI32" s="679"/>
      <c r="DJ32" s="679"/>
      <c r="DK32" s="680"/>
      <c r="DL32" s="684">
        <v>216</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2">
      <c r="B33" s="675" t="s">
        <v>317</v>
      </c>
      <c r="C33" s="676"/>
      <c r="D33" s="676"/>
      <c r="E33" s="676"/>
      <c r="F33" s="676"/>
      <c r="G33" s="676"/>
      <c r="H33" s="676"/>
      <c r="I33" s="676"/>
      <c r="J33" s="676"/>
      <c r="K33" s="676"/>
      <c r="L33" s="676"/>
      <c r="M33" s="676"/>
      <c r="N33" s="676"/>
      <c r="O33" s="676"/>
      <c r="P33" s="676"/>
      <c r="Q33" s="677"/>
      <c r="R33" s="678">
        <v>648775</v>
      </c>
      <c r="S33" s="679"/>
      <c r="T33" s="679"/>
      <c r="U33" s="679"/>
      <c r="V33" s="679"/>
      <c r="W33" s="679"/>
      <c r="X33" s="679"/>
      <c r="Y33" s="680"/>
      <c r="Z33" s="715">
        <v>6.3</v>
      </c>
      <c r="AA33" s="715"/>
      <c r="AB33" s="715"/>
      <c r="AC33" s="715"/>
      <c r="AD33" s="716" t="s">
        <v>177</v>
      </c>
      <c r="AE33" s="716"/>
      <c r="AF33" s="716"/>
      <c r="AG33" s="716"/>
      <c r="AH33" s="716"/>
      <c r="AI33" s="716"/>
      <c r="AJ33" s="716"/>
      <c r="AK33" s="716"/>
      <c r="AL33" s="681" t="s">
        <v>128</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98.4</v>
      </c>
      <c r="BH33" s="663"/>
      <c r="BI33" s="663"/>
      <c r="BJ33" s="663"/>
      <c r="BK33" s="663"/>
      <c r="BL33" s="663"/>
      <c r="BM33" s="706">
        <v>91.3</v>
      </c>
      <c r="BN33" s="663"/>
      <c r="BO33" s="663"/>
      <c r="BP33" s="663"/>
      <c r="BQ33" s="727"/>
      <c r="BR33" s="742">
        <v>98.4</v>
      </c>
      <c r="BS33" s="663"/>
      <c r="BT33" s="663"/>
      <c r="BU33" s="663"/>
      <c r="BV33" s="663"/>
      <c r="BW33" s="663"/>
      <c r="BX33" s="706">
        <v>88.7</v>
      </c>
      <c r="BY33" s="663"/>
      <c r="BZ33" s="663"/>
      <c r="CA33" s="663"/>
      <c r="CB33" s="727"/>
      <c r="CD33" s="711" t="s">
        <v>319</v>
      </c>
      <c r="CE33" s="712"/>
      <c r="CF33" s="712"/>
      <c r="CG33" s="712"/>
      <c r="CH33" s="712"/>
      <c r="CI33" s="712"/>
      <c r="CJ33" s="712"/>
      <c r="CK33" s="712"/>
      <c r="CL33" s="712"/>
      <c r="CM33" s="712"/>
      <c r="CN33" s="712"/>
      <c r="CO33" s="712"/>
      <c r="CP33" s="712"/>
      <c r="CQ33" s="713"/>
      <c r="CR33" s="678">
        <v>4619623</v>
      </c>
      <c r="CS33" s="697"/>
      <c r="CT33" s="697"/>
      <c r="CU33" s="697"/>
      <c r="CV33" s="697"/>
      <c r="CW33" s="697"/>
      <c r="CX33" s="697"/>
      <c r="CY33" s="698"/>
      <c r="CZ33" s="681">
        <v>46.7</v>
      </c>
      <c r="DA33" s="699"/>
      <c r="DB33" s="699"/>
      <c r="DC33" s="700"/>
      <c r="DD33" s="684">
        <v>3413838</v>
      </c>
      <c r="DE33" s="697"/>
      <c r="DF33" s="697"/>
      <c r="DG33" s="697"/>
      <c r="DH33" s="697"/>
      <c r="DI33" s="697"/>
      <c r="DJ33" s="697"/>
      <c r="DK33" s="698"/>
      <c r="DL33" s="684">
        <v>2611775</v>
      </c>
      <c r="DM33" s="697"/>
      <c r="DN33" s="697"/>
      <c r="DO33" s="697"/>
      <c r="DP33" s="697"/>
      <c r="DQ33" s="697"/>
      <c r="DR33" s="697"/>
      <c r="DS33" s="697"/>
      <c r="DT33" s="697"/>
      <c r="DU33" s="697"/>
      <c r="DV33" s="698"/>
      <c r="DW33" s="681">
        <v>45</v>
      </c>
      <c r="DX33" s="699"/>
      <c r="DY33" s="699"/>
      <c r="DZ33" s="699"/>
      <c r="EA33" s="699"/>
      <c r="EB33" s="699"/>
      <c r="EC33" s="714"/>
    </row>
    <row r="34" spans="2:133" ht="11.25" customHeight="1" x14ac:dyDescent="0.2">
      <c r="B34" s="675" t="s">
        <v>320</v>
      </c>
      <c r="C34" s="676"/>
      <c r="D34" s="676"/>
      <c r="E34" s="676"/>
      <c r="F34" s="676"/>
      <c r="G34" s="676"/>
      <c r="H34" s="676"/>
      <c r="I34" s="676"/>
      <c r="J34" s="676"/>
      <c r="K34" s="676"/>
      <c r="L34" s="676"/>
      <c r="M34" s="676"/>
      <c r="N34" s="676"/>
      <c r="O34" s="676"/>
      <c r="P34" s="676"/>
      <c r="Q34" s="677"/>
      <c r="R34" s="678">
        <v>66310</v>
      </c>
      <c r="S34" s="679"/>
      <c r="T34" s="679"/>
      <c r="U34" s="679"/>
      <c r="V34" s="679"/>
      <c r="W34" s="679"/>
      <c r="X34" s="679"/>
      <c r="Y34" s="680"/>
      <c r="Z34" s="715">
        <v>0.6</v>
      </c>
      <c r="AA34" s="715"/>
      <c r="AB34" s="715"/>
      <c r="AC34" s="715"/>
      <c r="AD34" s="716">
        <v>49762</v>
      </c>
      <c r="AE34" s="716"/>
      <c r="AF34" s="716"/>
      <c r="AG34" s="716"/>
      <c r="AH34" s="716"/>
      <c r="AI34" s="716"/>
      <c r="AJ34" s="716"/>
      <c r="AK34" s="716"/>
      <c r="AL34" s="681">
        <v>0.9</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1656317</v>
      </c>
      <c r="CS34" s="679"/>
      <c r="CT34" s="679"/>
      <c r="CU34" s="679"/>
      <c r="CV34" s="679"/>
      <c r="CW34" s="679"/>
      <c r="CX34" s="679"/>
      <c r="CY34" s="680"/>
      <c r="CZ34" s="681">
        <v>16.8</v>
      </c>
      <c r="DA34" s="699"/>
      <c r="DB34" s="699"/>
      <c r="DC34" s="700"/>
      <c r="DD34" s="684">
        <v>1261751</v>
      </c>
      <c r="DE34" s="679"/>
      <c r="DF34" s="679"/>
      <c r="DG34" s="679"/>
      <c r="DH34" s="679"/>
      <c r="DI34" s="679"/>
      <c r="DJ34" s="679"/>
      <c r="DK34" s="680"/>
      <c r="DL34" s="684">
        <v>1015936</v>
      </c>
      <c r="DM34" s="679"/>
      <c r="DN34" s="679"/>
      <c r="DO34" s="679"/>
      <c r="DP34" s="679"/>
      <c r="DQ34" s="679"/>
      <c r="DR34" s="679"/>
      <c r="DS34" s="679"/>
      <c r="DT34" s="679"/>
      <c r="DU34" s="679"/>
      <c r="DV34" s="680"/>
      <c r="DW34" s="681">
        <v>17.5</v>
      </c>
      <c r="DX34" s="699"/>
      <c r="DY34" s="699"/>
      <c r="DZ34" s="699"/>
      <c r="EA34" s="699"/>
      <c r="EB34" s="699"/>
      <c r="EC34" s="714"/>
    </row>
    <row r="35" spans="2:133" ht="11.25" customHeight="1" x14ac:dyDescent="0.2">
      <c r="B35" s="675" t="s">
        <v>322</v>
      </c>
      <c r="C35" s="676"/>
      <c r="D35" s="676"/>
      <c r="E35" s="676"/>
      <c r="F35" s="676"/>
      <c r="G35" s="676"/>
      <c r="H35" s="676"/>
      <c r="I35" s="676"/>
      <c r="J35" s="676"/>
      <c r="K35" s="676"/>
      <c r="L35" s="676"/>
      <c r="M35" s="676"/>
      <c r="N35" s="676"/>
      <c r="O35" s="676"/>
      <c r="P35" s="676"/>
      <c r="Q35" s="677"/>
      <c r="R35" s="678">
        <v>273308</v>
      </c>
      <c r="S35" s="679"/>
      <c r="T35" s="679"/>
      <c r="U35" s="679"/>
      <c r="V35" s="679"/>
      <c r="W35" s="679"/>
      <c r="X35" s="679"/>
      <c r="Y35" s="680"/>
      <c r="Z35" s="715">
        <v>2.7</v>
      </c>
      <c r="AA35" s="715"/>
      <c r="AB35" s="715"/>
      <c r="AC35" s="715"/>
      <c r="AD35" s="716" t="s">
        <v>235</v>
      </c>
      <c r="AE35" s="716"/>
      <c r="AF35" s="716"/>
      <c r="AG35" s="716"/>
      <c r="AH35" s="716"/>
      <c r="AI35" s="716"/>
      <c r="AJ35" s="716"/>
      <c r="AK35" s="716"/>
      <c r="AL35" s="681" t="s">
        <v>235</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47965</v>
      </c>
      <c r="CS35" s="697"/>
      <c r="CT35" s="697"/>
      <c r="CU35" s="697"/>
      <c r="CV35" s="697"/>
      <c r="CW35" s="697"/>
      <c r="CX35" s="697"/>
      <c r="CY35" s="698"/>
      <c r="CZ35" s="681">
        <v>0.5</v>
      </c>
      <c r="DA35" s="699"/>
      <c r="DB35" s="699"/>
      <c r="DC35" s="700"/>
      <c r="DD35" s="684">
        <v>36623</v>
      </c>
      <c r="DE35" s="697"/>
      <c r="DF35" s="697"/>
      <c r="DG35" s="697"/>
      <c r="DH35" s="697"/>
      <c r="DI35" s="697"/>
      <c r="DJ35" s="697"/>
      <c r="DK35" s="698"/>
      <c r="DL35" s="684">
        <v>36623</v>
      </c>
      <c r="DM35" s="697"/>
      <c r="DN35" s="697"/>
      <c r="DO35" s="697"/>
      <c r="DP35" s="697"/>
      <c r="DQ35" s="697"/>
      <c r="DR35" s="697"/>
      <c r="DS35" s="697"/>
      <c r="DT35" s="697"/>
      <c r="DU35" s="697"/>
      <c r="DV35" s="698"/>
      <c r="DW35" s="681">
        <v>0.6</v>
      </c>
      <c r="DX35" s="699"/>
      <c r="DY35" s="699"/>
      <c r="DZ35" s="699"/>
      <c r="EA35" s="699"/>
      <c r="EB35" s="699"/>
      <c r="EC35" s="714"/>
    </row>
    <row r="36" spans="2:133" ht="11.25" customHeight="1" x14ac:dyDescent="0.2">
      <c r="B36" s="675" t="s">
        <v>326</v>
      </c>
      <c r="C36" s="676"/>
      <c r="D36" s="676"/>
      <c r="E36" s="676"/>
      <c r="F36" s="676"/>
      <c r="G36" s="676"/>
      <c r="H36" s="676"/>
      <c r="I36" s="676"/>
      <c r="J36" s="676"/>
      <c r="K36" s="676"/>
      <c r="L36" s="676"/>
      <c r="M36" s="676"/>
      <c r="N36" s="676"/>
      <c r="O36" s="676"/>
      <c r="P36" s="676"/>
      <c r="Q36" s="677"/>
      <c r="R36" s="678">
        <v>798148</v>
      </c>
      <c r="S36" s="679"/>
      <c r="T36" s="679"/>
      <c r="U36" s="679"/>
      <c r="V36" s="679"/>
      <c r="W36" s="679"/>
      <c r="X36" s="679"/>
      <c r="Y36" s="680"/>
      <c r="Z36" s="715">
        <v>7.7</v>
      </c>
      <c r="AA36" s="715"/>
      <c r="AB36" s="715"/>
      <c r="AC36" s="715"/>
      <c r="AD36" s="716" t="s">
        <v>235</v>
      </c>
      <c r="AE36" s="716"/>
      <c r="AF36" s="716"/>
      <c r="AG36" s="716"/>
      <c r="AH36" s="716"/>
      <c r="AI36" s="716"/>
      <c r="AJ36" s="716"/>
      <c r="AK36" s="716"/>
      <c r="AL36" s="681" t="s">
        <v>177</v>
      </c>
      <c r="AM36" s="682"/>
      <c r="AN36" s="682"/>
      <c r="AO36" s="717"/>
      <c r="AP36" s="235"/>
      <c r="AQ36" s="730" t="s">
        <v>327</v>
      </c>
      <c r="AR36" s="731"/>
      <c r="AS36" s="731"/>
      <c r="AT36" s="731"/>
      <c r="AU36" s="731"/>
      <c r="AV36" s="731"/>
      <c r="AW36" s="731"/>
      <c r="AX36" s="731"/>
      <c r="AY36" s="732"/>
      <c r="AZ36" s="733">
        <v>1272806</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145202</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1354790</v>
      </c>
      <c r="CS36" s="679"/>
      <c r="CT36" s="679"/>
      <c r="CU36" s="679"/>
      <c r="CV36" s="679"/>
      <c r="CW36" s="679"/>
      <c r="CX36" s="679"/>
      <c r="CY36" s="680"/>
      <c r="CZ36" s="681">
        <v>13.7</v>
      </c>
      <c r="DA36" s="699"/>
      <c r="DB36" s="699"/>
      <c r="DC36" s="700"/>
      <c r="DD36" s="684">
        <v>1026087</v>
      </c>
      <c r="DE36" s="679"/>
      <c r="DF36" s="679"/>
      <c r="DG36" s="679"/>
      <c r="DH36" s="679"/>
      <c r="DI36" s="679"/>
      <c r="DJ36" s="679"/>
      <c r="DK36" s="680"/>
      <c r="DL36" s="684">
        <v>708833</v>
      </c>
      <c r="DM36" s="679"/>
      <c r="DN36" s="679"/>
      <c r="DO36" s="679"/>
      <c r="DP36" s="679"/>
      <c r="DQ36" s="679"/>
      <c r="DR36" s="679"/>
      <c r="DS36" s="679"/>
      <c r="DT36" s="679"/>
      <c r="DU36" s="679"/>
      <c r="DV36" s="680"/>
      <c r="DW36" s="681">
        <v>12.2</v>
      </c>
      <c r="DX36" s="699"/>
      <c r="DY36" s="699"/>
      <c r="DZ36" s="699"/>
      <c r="EA36" s="699"/>
      <c r="EB36" s="699"/>
      <c r="EC36" s="714"/>
    </row>
    <row r="37" spans="2:133" ht="11.25" customHeight="1" x14ac:dyDescent="0.2">
      <c r="B37" s="675" t="s">
        <v>330</v>
      </c>
      <c r="C37" s="676"/>
      <c r="D37" s="676"/>
      <c r="E37" s="676"/>
      <c r="F37" s="676"/>
      <c r="G37" s="676"/>
      <c r="H37" s="676"/>
      <c r="I37" s="676"/>
      <c r="J37" s="676"/>
      <c r="K37" s="676"/>
      <c r="L37" s="676"/>
      <c r="M37" s="676"/>
      <c r="N37" s="676"/>
      <c r="O37" s="676"/>
      <c r="P37" s="676"/>
      <c r="Q37" s="677"/>
      <c r="R37" s="678">
        <v>361338</v>
      </c>
      <c r="S37" s="679"/>
      <c r="T37" s="679"/>
      <c r="U37" s="679"/>
      <c r="V37" s="679"/>
      <c r="W37" s="679"/>
      <c r="X37" s="679"/>
      <c r="Y37" s="680"/>
      <c r="Z37" s="715">
        <v>3.5</v>
      </c>
      <c r="AA37" s="715"/>
      <c r="AB37" s="715"/>
      <c r="AC37" s="715"/>
      <c r="AD37" s="716" t="s">
        <v>177</v>
      </c>
      <c r="AE37" s="716"/>
      <c r="AF37" s="716"/>
      <c r="AG37" s="716"/>
      <c r="AH37" s="716"/>
      <c r="AI37" s="716"/>
      <c r="AJ37" s="716"/>
      <c r="AK37" s="716"/>
      <c r="AL37" s="681" t="s">
        <v>235</v>
      </c>
      <c r="AM37" s="682"/>
      <c r="AN37" s="682"/>
      <c r="AO37" s="717"/>
      <c r="AQ37" s="718" t="s">
        <v>331</v>
      </c>
      <c r="AR37" s="719"/>
      <c r="AS37" s="719"/>
      <c r="AT37" s="719"/>
      <c r="AU37" s="719"/>
      <c r="AV37" s="719"/>
      <c r="AW37" s="719"/>
      <c r="AX37" s="719"/>
      <c r="AY37" s="720"/>
      <c r="AZ37" s="678">
        <v>212837</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135384</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671033</v>
      </c>
      <c r="CS37" s="697"/>
      <c r="CT37" s="697"/>
      <c r="CU37" s="697"/>
      <c r="CV37" s="697"/>
      <c r="CW37" s="697"/>
      <c r="CX37" s="697"/>
      <c r="CY37" s="698"/>
      <c r="CZ37" s="681">
        <v>6.8</v>
      </c>
      <c r="DA37" s="699"/>
      <c r="DB37" s="699"/>
      <c r="DC37" s="700"/>
      <c r="DD37" s="684">
        <v>528832</v>
      </c>
      <c r="DE37" s="697"/>
      <c r="DF37" s="697"/>
      <c r="DG37" s="697"/>
      <c r="DH37" s="697"/>
      <c r="DI37" s="697"/>
      <c r="DJ37" s="697"/>
      <c r="DK37" s="698"/>
      <c r="DL37" s="684">
        <v>431255</v>
      </c>
      <c r="DM37" s="697"/>
      <c r="DN37" s="697"/>
      <c r="DO37" s="697"/>
      <c r="DP37" s="697"/>
      <c r="DQ37" s="697"/>
      <c r="DR37" s="697"/>
      <c r="DS37" s="697"/>
      <c r="DT37" s="697"/>
      <c r="DU37" s="697"/>
      <c r="DV37" s="698"/>
      <c r="DW37" s="681">
        <v>7.4</v>
      </c>
      <c r="DX37" s="699"/>
      <c r="DY37" s="699"/>
      <c r="DZ37" s="699"/>
      <c r="EA37" s="699"/>
      <c r="EB37" s="699"/>
      <c r="EC37" s="714"/>
    </row>
    <row r="38" spans="2:133" ht="11.25" customHeight="1" x14ac:dyDescent="0.2">
      <c r="B38" s="675" t="s">
        <v>334</v>
      </c>
      <c r="C38" s="676"/>
      <c r="D38" s="676"/>
      <c r="E38" s="676"/>
      <c r="F38" s="676"/>
      <c r="G38" s="676"/>
      <c r="H38" s="676"/>
      <c r="I38" s="676"/>
      <c r="J38" s="676"/>
      <c r="K38" s="676"/>
      <c r="L38" s="676"/>
      <c r="M38" s="676"/>
      <c r="N38" s="676"/>
      <c r="O38" s="676"/>
      <c r="P38" s="676"/>
      <c r="Q38" s="677"/>
      <c r="R38" s="678">
        <v>129430</v>
      </c>
      <c r="S38" s="679"/>
      <c r="T38" s="679"/>
      <c r="U38" s="679"/>
      <c r="V38" s="679"/>
      <c r="W38" s="679"/>
      <c r="X38" s="679"/>
      <c r="Y38" s="680"/>
      <c r="Z38" s="715">
        <v>1.3</v>
      </c>
      <c r="AA38" s="715"/>
      <c r="AB38" s="715"/>
      <c r="AC38" s="715"/>
      <c r="AD38" s="716" t="s">
        <v>235</v>
      </c>
      <c r="AE38" s="716"/>
      <c r="AF38" s="716"/>
      <c r="AG38" s="716"/>
      <c r="AH38" s="716"/>
      <c r="AI38" s="716"/>
      <c r="AJ38" s="716"/>
      <c r="AK38" s="716"/>
      <c r="AL38" s="681" t="s">
        <v>128</v>
      </c>
      <c r="AM38" s="682"/>
      <c r="AN38" s="682"/>
      <c r="AO38" s="717"/>
      <c r="AQ38" s="718" t="s">
        <v>335</v>
      </c>
      <c r="AR38" s="719"/>
      <c r="AS38" s="719"/>
      <c r="AT38" s="719"/>
      <c r="AU38" s="719"/>
      <c r="AV38" s="719"/>
      <c r="AW38" s="719"/>
      <c r="AX38" s="719"/>
      <c r="AY38" s="720"/>
      <c r="AZ38" s="678" t="s">
        <v>177</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4501</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1059969</v>
      </c>
      <c r="CS38" s="679"/>
      <c r="CT38" s="679"/>
      <c r="CU38" s="679"/>
      <c r="CV38" s="679"/>
      <c r="CW38" s="679"/>
      <c r="CX38" s="679"/>
      <c r="CY38" s="680"/>
      <c r="CZ38" s="681">
        <v>10.7</v>
      </c>
      <c r="DA38" s="699"/>
      <c r="DB38" s="699"/>
      <c r="DC38" s="700"/>
      <c r="DD38" s="684">
        <v>864681</v>
      </c>
      <c r="DE38" s="679"/>
      <c r="DF38" s="679"/>
      <c r="DG38" s="679"/>
      <c r="DH38" s="679"/>
      <c r="DI38" s="679"/>
      <c r="DJ38" s="679"/>
      <c r="DK38" s="680"/>
      <c r="DL38" s="684">
        <v>850383</v>
      </c>
      <c r="DM38" s="679"/>
      <c r="DN38" s="679"/>
      <c r="DO38" s="679"/>
      <c r="DP38" s="679"/>
      <c r="DQ38" s="679"/>
      <c r="DR38" s="679"/>
      <c r="DS38" s="679"/>
      <c r="DT38" s="679"/>
      <c r="DU38" s="679"/>
      <c r="DV38" s="680"/>
      <c r="DW38" s="681">
        <v>14.7</v>
      </c>
      <c r="DX38" s="699"/>
      <c r="DY38" s="699"/>
      <c r="DZ38" s="699"/>
      <c r="EA38" s="699"/>
      <c r="EB38" s="699"/>
      <c r="EC38" s="714"/>
    </row>
    <row r="39" spans="2:133" ht="11.25" customHeight="1" x14ac:dyDescent="0.2">
      <c r="B39" s="675" t="s">
        <v>338</v>
      </c>
      <c r="C39" s="676"/>
      <c r="D39" s="676"/>
      <c r="E39" s="676"/>
      <c r="F39" s="676"/>
      <c r="G39" s="676"/>
      <c r="H39" s="676"/>
      <c r="I39" s="676"/>
      <c r="J39" s="676"/>
      <c r="K39" s="676"/>
      <c r="L39" s="676"/>
      <c r="M39" s="676"/>
      <c r="N39" s="676"/>
      <c r="O39" s="676"/>
      <c r="P39" s="676"/>
      <c r="Q39" s="677"/>
      <c r="R39" s="678">
        <v>1154500</v>
      </c>
      <c r="S39" s="679"/>
      <c r="T39" s="679"/>
      <c r="U39" s="679"/>
      <c r="V39" s="679"/>
      <c r="W39" s="679"/>
      <c r="X39" s="679"/>
      <c r="Y39" s="680"/>
      <c r="Z39" s="715">
        <v>11.2</v>
      </c>
      <c r="AA39" s="715"/>
      <c r="AB39" s="715"/>
      <c r="AC39" s="715"/>
      <c r="AD39" s="716" t="s">
        <v>177</v>
      </c>
      <c r="AE39" s="716"/>
      <c r="AF39" s="716"/>
      <c r="AG39" s="716"/>
      <c r="AH39" s="716"/>
      <c r="AI39" s="716"/>
      <c r="AJ39" s="716"/>
      <c r="AK39" s="716"/>
      <c r="AL39" s="681" t="s">
        <v>128</v>
      </c>
      <c r="AM39" s="682"/>
      <c r="AN39" s="682"/>
      <c r="AO39" s="717"/>
      <c r="AQ39" s="718" t="s">
        <v>339</v>
      </c>
      <c r="AR39" s="719"/>
      <c r="AS39" s="719"/>
      <c r="AT39" s="719"/>
      <c r="AU39" s="719"/>
      <c r="AV39" s="719"/>
      <c r="AW39" s="719"/>
      <c r="AX39" s="719"/>
      <c r="AY39" s="720"/>
      <c r="AZ39" s="678" t="s">
        <v>235</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6735</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497582</v>
      </c>
      <c r="CS39" s="697"/>
      <c r="CT39" s="697"/>
      <c r="CU39" s="697"/>
      <c r="CV39" s="697"/>
      <c r="CW39" s="697"/>
      <c r="CX39" s="697"/>
      <c r="CY39" s="698"/>
      <c r="CZ39" s="681">
        <v>5</v>
      </c>
      <c r="DA39" s="699"/>
      <c r="DB39" s="699"/>
      <c r="DC39" s="700"/>
      <c r="DD39" s="684">
        <v>224696</v>
      </c>
      <c r="DE39" s="697"/>
      <c r="DF39" s="697"/>
      <c r="DG39" s="697"/>
      <c r="DH39" s="697"/>
      <c r="DI39" s="697"/>
      <c r="DJ39" s="697"/>
      <c r="DK39" s="698"/>
      <c r="DL39" s="684" t="s">
        <v>177</v>
      </c>
      <c r="DM39" s="697"/>
      <c r="DN39" s="697"/>
      <c r="DO39" s="697"/>
      <c r="DP39" s="697"/>
      <c r="DQ39" s="697"/>
      <c r="DR39" s="697"/>
      <c r="DS39" s="697"/>
      <c r="DT39" s="697"/>
      <c r="DU39" s="697"/>
      <c r="DV39" s="698"/>
      <c r="DW39" s="681" t="s">
        <v>177</v>
      </c>
      <c r="DX39" s="699"/>
      <c r="DY39" s="699"/>
      <c r="DZ39" s="699"/>
      <c r="EA39" s="699"/>
      <c r="EB39" s="699"/>
      <c r="EC39" s="714"/>
    </row>
    <row r="40" spans="2:133" ht="11.25" customHeight="1" x14ac:dyDescent="0.2">
      <c r="B40" s="675" t="s">
        <v>342</v>
      </c>
      <c r="C40" s="676"/>
      <c r="D40" s="676"/>
      <c r="E40" s="676"/>
      <c r="F40" s="676"/>
      <c r="G40" s="676"/>
      <c r="H40" s="676"/>
      <c r="I40" s="676"/>
      <c r="J40" s="676"/>
      <c r="K40" s="676"/>
      <c r="L40" s="676"/>
      <c r="M40" s="676"/>
      <c r="N40" s="676"/>
      <c r="O40" s="676"/>
      <c r="P40" s="676"/>
      <c r="Q40" s="677"/>
      <c r="R40" s="678" t="s">
        <v>177</v>
      </c>
      <c r="S40" s="679"/>
      <c r="T40" s="679"/>
      <c r="U40" s="679"/>
      <c r="V40" s="679"/>
      <c r="W40" s="679"/>
      <c r="X40" s="679"/>
      <c r="Y40" s="680"/>
      <c r="Z40" s="715" t="s">
        <v>177</v>
      </c>
      <c r="AA40" s="715"/>
      <c r="AB40" s="715"/>
      <c r="AC40" s="715"/>
      <c r="AD40" s="716" t="s">
        <v>177</v>
      </c>
      <c r="AE40" s="716"/>
      <c r="AF40" s="716"/>
      <c r="AG40" s="716"/>
      <c r="AH40" s="716"/>
      <c r="AI40" s="716"/>
      <c r="AJ40" s="716"/>
      <c r="AK40" s="716"/>
      <c r="AL40" s="681" t="s">
        <v>177</v>
      </c>
      <c r="AM40" s="682"/>
      <c r="AN40" s="682"/>
      <c r="AO40" s="717"/>
      <c r="AQ40" s="718" t="s">
        <v>343</v>
      </c>
      <c r="AR40" s="719"/>
      <c r="AS40" s="719"/>
      <c r="AT40" s="719"/>
      <c r="AU40" s="719"/>
      <c r="AV40" s="719"/>
      <c r="AW40" s="719"/>
      <c r="AX40" s="719"/>
      <c r="AY40" s="720"/>
      <c r="AZ40" s="678" t="s">
        <v>235</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105</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3000</v>
      </c>
      <c r="CS40" s="679"/>
      <c r="CT40" s="679"/>
      <c r="CU40" s="679"/>
      <c r="CV40" s="679"/>
      <c r="CW40" s="679"/>
      <c r="CX40" s="679"/>
      <c r="CY40" s="680"/>
      <c r="CZ40" s="681">
        <v>0</v>
      </c>
      <c r="DA40" s="699"/>
      <c r="DB40" s="699"/>
      <c r="DC40" s="700"/>
      <c r="DD40" s="684" t="s">
        <v>177</v>
      </c>
      <c r="DE40" s="679"/>
      <c r="DF40" s="679"/>
      <c r="DG40" s="679"/>
      <c r="DH40" s="679"/>
      <c r="DI40" s="679"/>
      <c r="DJ40" s="679"/>
      <c r="DK40" s="680"/>
      <c r="DL40" s="684" t="s">
        <v>177</v>
      </c>
      <c r="DM40" s="679"/>
      <c r="DN40" s="679"/>
      <c r="DO40" s="679"/>
      <c r="DP40" s="679"/>
      <c r="DQ40" s="679"/>
      <c r="DR40" s="679"/>
      <c r="DS40" s="679"/>
      <c r="DT40" s="679"/>
      <c r="DU40" s="679"/>
      <c r="DV40" s="680"/>
      <c r="DW40" s="681" t="s">
        <v>177</v>
      </c>
      <c r="DX40" s="699"/>
      <c r="DY40" s="699"/>
      <c r="DZ40" s="699"/>
      <c r="EA40" s="699"/>
      <c r="EB40" s="699"/>
      <c r="EC40" s="714"/>
    </row>
    <row r="41" spans="2:133" ht="11.25" customHeight="1" x14ac:dyDescent="0.2">
      <c r="B41" s="675" t="s">
        <v>347</v>
      </c>
      <c r="C41" s="676"/>
      <c r="D41" s="676"/>
      <c r="E41" s="676"/>
      <c r="F41" s="676"/>
      <c r="G41" s="676"/>
      <c r="H41" s="676"/>
      <c r="I41" s="676"/>
      <c r="J41" s="676"/>
      <c r="K41" s="676"/>
      <c r="L41" s="676"/>
      <c r="M41" s="676"/>
      <c r="N41" s="676"/>
      <c r="O41" s="676"/>
      <c r="P41" s="676"/>
      <c r="Q41" s="677"/>
      <c r="R41" s="678">
        <v>341000</v>
      </c>
      <c r="S41" s="679"/>
      <c r="T41" s="679"/>
      <c r="U41" s="679"/>
      <c r="V41" s="679"/>
      <c r="W41" s="679"/>
      <c r="X41" s="679"/>
      <c r="Y41" s="680"/>
      <c r="Z41" s="715">
        <v>3.3</v>
      </c>
      <c r="AA41" s="715"/>
      <c r="AB41" s="715"/>
      <c r="AC41" s="715"/>
      <c r="AD41" s="716" t="s">
        <v>235</v>
      </c>
      <c r="AE41" s="716"/>
      <c r="AF41" s="716"/>
      <c r="AG41" s="716"/>
      <c r="AH41" s="716"/>
      <c r="AI41" s="716"/>
      <c r="AJ41" s="716"/>
      <c r="AK41" s="716"/>
      <c r="AL41" s="681" t="s">
        <v>128</v>
      </c>
      <c r="AM41" s="682"/>
      <c r="AN41" s="682"/>
      <c r="AO41" s="717"/>
      <c r="AQ41" s="718" t="s">
        <v>348</v>
      </c>
      <c r="AR41" s="719"/>
      <c r="AS41" s="719"/>
      <c r="AT41" s="719"/>
      <c r="AU41" s="719"/>
      <c r="AV41" s="719"/>
      <c r="AW41" s="719"/>
      <c r="AX41" s="719"/>
      <c r="AY41" s="720"/>
      <c r="AZ41" s="678">
        <v>214649</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177</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177</v>
      </c>
      <c r="CS41" s="697"/>
      <c r="CT41" s="697"/>
      <c r="CU41" s="697"/>
      <c r="CV41" s="697"/>
      <c r="CW41" s="697"/>
      <c r="CX41" s="697"/>
      <c r="CY41" s="698"/>
      <c r="CZ41" s="681" t="s">
        <v>128</v>
      </c>
      <c r="DA41" s="699"/>
      <c r="DB41" s="699"/>
      <c r="DC41" s="700"/>
      <c r="DD41" s="684" t="s">
        <v>235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351</v>
      </c>
      <c r="C42" s="660"/>
      <c r="D42" s="660"/>
      <c r="E42" s="660"/>
      <c r="F42" s="660"/>
      <c r="G42" s="660"/>
      <c r="H42" s="660"/>
      <c r="I42" s="660"/>
      <c r="J42" s="660"/>
      <c r="K42" s="660"/>
      <c r="L42" s="660"/>
      <c r="M42" s="660"/>
      <c r="N42" s="660"/>
      <c r="O42" s="660"/>
      <c r="P42" s="660"/>
      <c r="Q42" s="661"/>
      <c r="R42" s="662">
        <v>10307733</v>
      </c>
      <c r="S42" s="701"/>
      <c r="T42" s="701"/>
      <c r="U42" s="701"/>
      <c r="V42" s="701"/>
      <c r="W42" s="701"/>
      <c r="X42" s="701"/>
      <c r="Y42" s="703"/>
      <c r="Z42" s="704">
        <v>100</v>
      </c>
      <c r="AA42" s="704"/>
      <c r="AB42" s="704"/>
      <c r="AC42" s="704"/>
      <c r="AD42" s="705">
        <v>5458803</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845320</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331</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1391973</v>
      </c>
      <c r="CS42" s="679"/>
      <c r="CT42" s="679"/>
      <c r="CU42" s="679"/>
      <c r="CV42" s="679"/>
      <c r="CW42" s="679"/>
      <c r="CX42" s="679"/>
      <c r="CY42" s="680"/>
      <c r="CZ42" s="681">
        <v>14.1</v>
      </c>
      <c r="DA42" s="682"/>
      <c r="DB42" s="682"/>
      <c r="DC42" s="683"/>
      <c r="DD42" s="684">
        <v>196440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30767</v>
      </c>
      <c r="CS43" s="697"/>
      <c r="CT43" s="697"/>
      <c r="CU43" s="697"/>
      <c r="CV43" s="697"/>
      <c r="CW43" s="697"/>
      <c r="CX43" s="697"/>
      <c r="CY43" s="698"/>
      <c r="CZ43" s="681">
        <v>0.3</v>
      </c>
      <c r="DA43" s="699"/>
      <c r="DB43" s="699"/>
      <c r="DC43" s="700"/>
      <c r="DD43" s="684">
        <v>30767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303</v>
      </c>
      <c r="CE44" s="692"/>
      <c r="CF44" s="675" t="s">
        <v>356</v>
      </c>
      <c r="CG44" s="676"/>
      <c r="CH44" s="676"/>
      <c r="CI44" s="676"/>
      <c r="CJ44" s="676"/>
      <c r="CK44" s="676"/>
      <c r="CL44" s="676"/>
      <c r="CM44" s="676"/>
      <c r="CN44" s="676"/>
      <c r="CO44" s="676"/>
      <c r="CP44" s="676"/>
      <c r="CQ44" s="677"/>
      <c r="CR44" s="678">
        <v>1245579</v>
      </c>
      <c r="CS44" s="679"/>
      <c r="CT44" s="679"/>
      <c r="CU44" s="679"/>
      <c r="CV44" s="679"/>
      <c r="CW44" s="679"/>
      <c r="CX44" s="679"/>
      <c r="CY44" s="680"/>
      <c r="CZ44" s="681">
        <v>12.6</v>
      </c>
      <c r="DA44" s="682"/>
      <c r="DB44" s="682"/>
      <c r="DC44" s="683"/>
      <c r="DD44" s="684">
        <v>164382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357</v>
      </c>
      <c r="CG45" s="676"/>
      <c r="CH45" s="676"/>
      <c r="CI45" s="676"/>
      <c r="CJ45" s="676"/>
      <c r="CK45" s="676"/>
      <c r="CL45" s="676"/>
      <c r="CM45" s="676"/>
      <c r="CN45" s="676"/>
      <c r="CO45" s="676"/>
      <c r="CP45" s="676"/>
      <c r="CQ45" s="677"/>
      <c r="CR45" s="678">
        <v>53526</v>
      </c>
      <c r="CS45" s="697"/>
      <c r="CT45" s="697"/>
      <c r="CU45" s="697"/>
      <c r="CV45" s="697"/>
      <c r="CW45" s="697"/>
      <c r="CX45" s="697"/>
      <c r="CY45" s="698"/>
      <c r="CZ45" s="681">
        <v>0.5</v>
      </c>
      <c r="DA45" s="699"/>
      <c r="DB45" s="699"/>
      <c r="DC45" s="700"/>
      <c r="DD45" s="684">
        <v>15149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1178026</v>
      </c>
      <c r="CS46" s="679"/>
      <c r="CT46" s="679"/>
      <c r="CU46" s="679"/>
      <c r="CV46" s="679"/>
      <c r="CW46" s="679"/>
      <c r="CX46" s="679"/>
      <c r="CY46" s="680"/>
      <c r="CZ46" s="681">
        <v>11.9</v>
      </c>
      <c r="DA46" s="682"/>
      <c r="DB46" s="682"/>
      <c r="DC46" s="683"/>
      <c r="DD46" s="684">
        <v>147706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146394</v>
      </c>
      <c r="CS47" s="697"/>
      <c r="CT47" s="697"/>
      <c r="CU47" s="697"/>
      <c r="CV47" s="697"/>
      <c r="CW47" s="697"/>
      <c r="CX47" s="697"/>
      <c r="CY47" s="698"/>
      <c r="CZ47" s="681">
        <v>1.5</v>
      </c>
      <c r="DA47" s="699"/>
      <c r="DB47" s="699"/>
      <c r="DC47" s="700"/>
      <c r="DD47" s="684">
        <v>32058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1" x14ac:dyDescent="0.2">
      <c r="B48" s="241" t="s">
        <v>362</v>
      </c>
      <c r="CD48" s="695"/>
      <c r="CE48" s="696"/>
      <c r="CF48" s="675" t="s">
        <v>363</v>
      </c>
      <c r="CG48" s="676"/>
      <c r="CH48" s="676"/>
      <c r="CI48" s="676"/>
      <c r="CJ48" s="676"/>
      <c r="CK48" s="676"/>
      <c r="CL48" s="676"/>
      <c r="CM48" s="676"/>
      <c r="CN48" s="676"/>
      <c r="CO48" s="676"/>
      <c r="CP48" s="676"/>
      <c r="CQ48" s="677"/>
      <c r="CR48" s="678" t="s">
        <v>235</v>
      </c>
      <c r="CS48" s="679"/>
      <c r="CT48" s="679"/>
      <c r="CU48" s="679"/>
      <c r="CV48" s="679"/>
      <c r="CW48" s="679"/>
      <c r="CX48" s="679"/>
      <c r="CY48" s="680"/>
      <c r="CZ48" s="681" t="s">
        <v>128</v>
      </c>
      <c r="DA48" s="682"/>
      <c r="DB48" s="682"/>
      <c r="DC48" s="683"/>
      <c r="DD48" s="684" t="s">
        <v>235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364</v>
      </c>
      <c r="CE49" s="660"/>
      <c r="CF49" s="660"/>
      <c r="CG49" s="660"/>
      <c r="CH49" s="660"/>
      <c r="CI49" s="660"/>
      <c r="CJ49" s="660"/>
      <c r="CK49" s="660"/>
      <c r="CL49" s="660"/>
      <c r="CM49" s="660"/>
      <c r="CN49" s="660"/>
      <c r="CO49" s="660"/>
      <c r="CP49" s="660"/>
      <c r="CQ49" s="661"/>
      <c r="CR49" s="662">
        <v>9888407</v>
      </c>
      <c r="CS49" s="663"/>
      <c r="CT49" s="663"/>
      <c r="CU49" s="663"/>
      <c r="CV49" s="663"/>
      <c r="CW49" s="663"/>
      <c r="CX49" s="663"/>
      <c r="CY49" s="664"/>
      <c r="CZ49" s="665">
        <v>100</v>
      </c>
      <c r="DA49" s="666"/>
      <c r="DB49" s="666"/>
      <c r="DC49" s="667"/>
      <c r="DD49" s="668">
        <v>6554216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gf6L0OKFsBu61+sWBQ79VyENtQGN3JrWsg+asX2TTrQ+jxHvHW4zcp1Eq9OaXwRZMVugxEcpfSN/0d57eNNn1Q==" saltValue="vJOHETtdlucuwYUuIWvl4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387</v>
      </c>
      <c r="C7" s="1144"/>
      <c r="D7" s="1144"/>
      <c r="E7" s="1144"/>
      <c r="F7" s="1144"/>
      <c r="G7" s="1144"/>
      <c r="H7" s="1144"/>
      <c r="I7" s="1144"/>
      <c r="J7" s="1144"/>
      <c r="K7" s="1144"/>
      <c r="L7" s="1144"/>
      <c r="M7" s="1144"/>
      <c r="N7" s="1144"/>
      <c r="O7" s="1144"/>
      <c r="P7" s="1145"/>
      <c r="Q7" s="1197">
        <v>10320</v>
      </c>
      <c r="R7" s="1198"/>
      <c r="S7" s="1198"/>
      <c r="T7" s="1198"/>
      <c r="U7" s="1198"/>
      <c r="V7" s="1198">
        <v>9904</v>
      </c>
      <c r="W7" s="1198"/>
      <c r="X7" s="1198"/>
      <c r="Y7" s="1198"/>
      <c r="Z7" s="1198"/>
      <c r="AA7" s="1198">
        <v>415</v>
      </c>
      <c r="AB7" s="1198"/>
      <c r="AC7" s="1198"/>
      <c r="AD7" s="1198"/>
      <c r="AE7" s="1199"/>
      <c r="AF7" s="1200">
        <v>379</v>
      </c>
      <c r="AG7" s="1201"/>
      <c r="AH7" s="1201"/>
      <c r="AI7" s="1201"/>
      <c r="AJ7" s="1202"/>
      <c r="AK7" s="1184" t="s">
        <v>578</v>
      </c>
      <c r="AL7" s="1185"/>
      <c r="AM7" s="1185"/>
      <c r="AN7" s="1185"/>
      <c r="AO7" s="1185"/>
      <c r="AP7" s="1185">
        <v>10033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590</v>
      </c>
      <c r="BT7" s="1189"/>
      <c r="BU7" s="1189"/>
      <c r="BV7" s="1189"/>
      <c r="BW7" s="1189"/>
      <c r="BX7" s="1189"/>
      <c r="BY7" s="1189"/>
      <c r="BZ7" s="1189"/>
      <c r="CA7" s="1189"/>
      <c r="CB7" s="1189"/>
      <c r="CC7" s="1189"/>
      <c r="CD7" s="1189"/>
      <c r="CE7" s="1189"/>
      <c r="CF7" s="1189"/>
      <c r="CG7" s="1190"/>
      <c r="CH7" s="1181" t="s">
        <v>596</v>
      </c>
      <c r="CI7" s="1182"/>
      <c r="CJ7" s="1182"/>
      <c r="CK7" s="1182"/>
      <c r="CL7" s="1183"/>
      <c r="CM7" s="1181">
        <v>6</v>
      </c>
      <c r="CN7" s="1182"/>
      <c r="CO7" s="1182"/>
      <c r="CP7" s="1182"/>
      <c r="CQ7" s="1183"/>
      <c r="CR7" s="1181">
        <v>3</v>
      </c>
      <c r="CS7" s="1182"/>
      <c r="CT7" s="1182"/>
      <c r="CU7" s="1182"/>
      <c r="CV7" s="1183"/>
      <c r="CW7" s="1181" t="s">
        <v>594</v>
      </c>
      <c r="CX7" s="1182"/>
      <c r="CY7" s="1182"/>
      <c r="CZ7" s="1182"/>
      <c r="DA7" s="1183"/>
      <c r="DB7" s="1181" t="s">
        <v>594</v>
      </c>
      <c r="DC7" s="1182"/>
      <c r="DD7" s="1182"/>
      <c r="DE7" s="1182"/>
      <c r="DF7" s="1183"/>
      <c r="DG7" s="1181" t="s">
        <v>595</v>
      </c>
      <c r="DH7" s="1182"/>
      <c r="DI7" s="1182"/>
      <c r="DJ7" s="1182"/>
      <c r="DK7" s="1183"/>
      <c r="DL7" s="1181" t="s">
        <v>597</v>
      </c>
      <c r="DM7" s="1182"/>
      <c r="DN7" s="1182"/>
      <c r="DO7" s="1182"/>
      <c r="DP7" s="1183"/>
      <c r="DQ7" s="1181" t="s">
        <v>594</v>
      </c>
      <c r="DR7" s="1182"/>
      <c r="DS7" s="1182"/>
      <c r="DT7" s="1182"/>
      <c r="DU7" s="1183"/>
      <c r="DV7" s="1208"/>
      <c r="DW7" s="1209"/>
      <c r="DX7" s="1209"/>
      <c r="DY7" s="1209"/>
      <c r="DZ7" s="1210"/>
      <c r="EA7" s="255"/>
    </row>
    <row r="8" spans="1:131" s="256" customFormat="1" ht="26.25" customHeight="1" x14ac:dyDescent="0.2">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591</v>
      </c>
      <c r="BT8" s="1108"/>
      <c r="BU8" s="1108"/>
      <c r="BV8" s="1108"/>
      <c r="BW8" s="1108"/>
      <c r="BX8" s="1108"/>
      <c r="BY8" s="1108"/>
      <c r="BZ8" s="1108"/>
      <c r="CA8" s="1108"/>
      <c r="CB8" s="1108"/>
      <c r="CC8" s="1108"/>
      <c r="CD8" s="1108"/>
      <c r="CE8" s="1108"/>
      <c r="CF8" s="1108"/>
      <c r="CG8" s="1109"/>
      <c r="CH8" s="1082">
        <v>21</v>
      </c>
      <c r="CI8" s="1083"/>
      <c r="CJ8" s="1083"/>
      <c r="CK8" s="1083"/>
      <c r="CL8" s="1084"/>
      <c r="CM8" s="1082">
        <v>-351</v>
      </c>
      <c r="CN8" s="1083"/>
      <c r="CO8" s="1083"/>
      <c r="CP8" s="1083"/>
      <c r="CQ8" s="1084"/>
      <c r="CR8" s="1082">
        <v>1</v>
      </c>
      <c r="CS8" s="1083"/>
      <c r="CT8" s="1083"/>
      <c r="CU8" s="1083"/>
      <c r="CV8" s="1084"/>
      <c r="CW8" s="1082">
        <v>9</v>
      </c>
      <c r="CX8" s="1083"/>
      <c r="CY8" s="1083"/>
      <c r="CZ8" s="1083"/>
      <c r="DA8" s="1084"/>
      <c r="DB8" s="1082" t="s">
        <v>598</v>
      </c>
      <c r="DC8" s="1083"/>
      <c r="DD8" s="1083"/>
      <c r="DE8" s="1083"/>
      <c r="DF8" s="1084"/>
      <c r="DG8" s="1082">
        <v>368</v>
      </c>
      <c r="DH8" s="1083"/>
      <c r="DI8" s="1083"/>
      <c r="DJ8" s="1083"/>
      <c r="DK8" s="1084"/>
      <c r="DL8" s="1082" t="s">
        <v>608</v>
      </c>
      <c r="DM8" s="1083"/>
      <c r="DN8" s="1083"/>
      <c r="DO8" s="1083"/>
      <c r="DP8" s="1084"/>
      <c r="DQ8" s="1082" t="s">
        <v>595</v>
      </c>
      <c r="DR8" s="1083"/>
      <c r="DS8" s="1083"/>
      <c r="DT8" s="1083"/>
      <c r="DU8" s="1084"/>
      <c r="DV8" s="1085"/>
      <c r="DW8" s="1086"/>
      <c r="DX8" s="1086"/>
      <c r="DY8" s="1086"/>
      <c r="DZ8" s="1087"/>
      <c r="EA8" s="255"/>
    </row>
    <row r="9" spans="1:131" s="256" customFormat="1" ht="26.25" customHeight="1" x14ac:dyDescent="0.2">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592</v>
      </c>
      <c r="BT9" s="1108"/>
      <c r="BU9" s="1108"/>
      <c r="BV9" s="1108"/>
      <c r="BW9" s="1108"/>
      <c r="BX9" s="1108"/>
      <c r="BY9" s="1108"/>
      <c r="BZ9" s="1108"/>
      <c r="CA9" s="1108"/>
      <c r="CB9" s="1108"/>
      <c r="CC9" s="1108"/>
      <c r="CD9" s="1108"/>
      <c r="CE9" s="1108"/>
      <c r="CF9" s="1108"/>
      <c r="CG9" s="1109"/>
      <c r="CH9" s="1082">
        <v>3</v>
      </c>
      <c r="CI9" s="1083"/>
      <c r="CJ9" s="1083"/>
      <c r="CK9" s="1083"/>
      <c r="CL9" s="1084"/>
      <c r="CM9" s="1082">
        <v>1846</v>
      </c>
      <c r="CN9" s="1083"/>
      <c r="CO9" s="1083"/>
      <c r="CP9" s="1083"/>
      <c r="CQ9" s="1084"/>
      <c r="CR9" s="1082">
        <v>1</v>
      </c>
      <c r="CS9" s="1083"/>
      <c r="CT9" s="1083"/>
      <c r="CU9" s="1083"/>
      <c r="CV9" s="1084"/>
      <c r="CW9" s="1082" t="s">
        <v>595</v>
      </c>
      <c r="CX9" s="1083"/>
      <c r="CY9" s="1083"/>
      <c r="CZ9" s="1083"/>
      <c r="DA9" s="1084"/>
      <c r="DB9" s="1082" t="s">
        <v>595</v>
      </c>
      <c r="DC9" s="1083"/>
      <c r="DD9" s="1083"/>
      <c r="DE9" s="1083"/>
      <c r="DF9" s="1084"/>
      <c r="DG9" s="1082" t="s">
        <v>595</v>
      </c>
      <c r="DH9" s="1083"/>
      <c r="DI9" s="1083"/>
      <c r="DJ9" s="1083"/>
      <c r="DK9" s="1084"/>
      <c r="DL9" s="1082" t="s">
        <v>594</v>
      </c>
      <c r="DM9" s="1083"/>
      <c r="DN9" s="1083"/>
      <c r="DO9" s="1083"/>
      <c r="DP9" s="1084"/>
      <c r="DQ9" s="1082" t="s">
        <v>595</v>
      </c>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593</v>
      </c>
      <c r="BT10" s="1108"/>
      <c r="BU10" s="1108"/>
      <c r="BV10" s="1108"/>
      <c r="BW10" s="1108"/>
      <c r="BX10" s="1108"/>
      <c r="BY10" s="1108"/>
      <c r="BZ10" s="1108"/>
      <c r="CA10" s="1108"/>
      <c r="CB10" s="1108"/>
      <c r="CC10" s="1108"/>
      <c r="CD10" s="1108"/>
      <c r="CE10" s="1108"/>
      <c r="CF10" s="1108"/>
      <c r="CG10" s="1109"/>
      <c r="CH10" s="1082">
        <v>-2</v>
      </c>
      <c r="CI10" s="1083"/>
      <c r="CJ10" s="1083"/>
      <c r="CK10" s="1083"/>
      <c r="CL10" s="1084"/>
      <c r="CM10" s="1082">
        <v>889</v>
      </c>
      <c r="CN10" s="1083"/>
      <c r="CO10" s="1083"/>
      <c r="CP10" s="1083"/>
      <c r="CQ10" s="1084"/>
      <c r="CR10" s="1082">
        <v>0</v>
      </c>
      <c r="CS10" s="1083"/>
      <c r="CT10" s="1083"/>
      <c r="CU10" s="1083"/>
      <c r="CV10" s="1084"/>
      <c r="CW10" s="1082" t="s">
        <v>594</v>
      </c>
      <c r="CX10" s="1083"/>
      <c r="CY10" s="1083"/>
      <c r="CZ10" s="1083"/>
      <c r="DA10" s="1084"/>
      <c r="DB10" s="1082" t="s">
        <v>595</v>
      </c>
      <c r="DC10" s="1083"/>
      <c r="DD10" s="1083"/>
      <c r="DE10" s="1083"/>
      <c r="DF10" s="1084"/>
      <c r="DG10" s="1082" t="s">
        <v>595</v>
      </c>
      <c r="DH10" s="1083"/>
      <c r="DI10" s="1083"/>
      <c r="DJ10" s="1083"/>
      <c r="DK10" s="1084"/>
      <c r="DL10" s="1082" t="s">
        <v>594</v>
      </c>
      <c r="DM10" s="1083"/>
      <c r="DN10" s="1083"/>
      <c r="DO10" s="1083"/>
      <c r="DP10" s="1084"/>
      <c r="DQ10" s="1082" t="s">
        <v>594</v>
      </c>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389</v>
      </c>
      <c r="B23" s="1037" t="s">
        <v>390</v>
      </c>
      <c r="C23" s="1038"/>
      <c r="D23" s="1038"/>
      <c r="E23" s="1038"/>
      <c r="F23" s="1038"/>
      <c r="G23" s="1038"/>
      <c r="H23" s="1038"/>
      <c r="I23" s="1038"/>
      <c r="J23" s="1038"/>
      <c r="K23" s="1038"/>
      <c r="L23" s="1038"/>
      <c r="M23" s="1038"/>
      <c r="N23" s="1038"/>
      <c r="O23" s="1038"/>
      <c r="P23" s="1039"/>
      <c r="Q23" s="1161">
        <v>10320</v>
      </c>
      <c r="R23" s="1162"/>
      <c r="S23" s="1162"/>
      <c r="T23" s="1162"/>
      <c r="U23" s="1162"/>
      <c r="V23" s="1162">
        <v>9904</v>
      </c>
      <c r="W23" s="1162"/>
      <c r="X23" s="1162"/>
      <c r="Y23" s="1162"/>
      <c r="Z23" s="1162"/>
      <c r="AA23" s="1162">
        <v>415</v>
      </c>
      <c r="AB23" s="1162"/>
      <c r="AC23" s="1162"/>
      <c r="AD23" s="1162"/>
      <c r="AE23" s="1163"/>
      <c r="AF23" s="1164">
        <v>379</v>
      </c>
      <c r="AG23" s="1162"/>
      <c r="AH23" s="1162"/>
      <c r="AI23" s="1162"/>
      <c r="AJ23" s="1165"/>
      <c r="AK23" s="1166"/>
      <c r="AL23" s="1167"/>
      <c r="AM23" s="1167"/>
      <c r="AN23" s="1167"/>
      <c r="AO23" s="1167"/>
      <c r="AP23" s="1162">
        <v>10033</v>
      </c>
      <c r="AQ23" s="1162"/>
      <c r="AR23" s="1162"/>
      <c r="AS23" s="1162"/>
      <c r="AT23" s="1162"/>
      <c r="AU23" s="1168"/>
      <c r="AV23" s="1168"/>
      <c r="AW23" s="1168"/>
      <c r="AX23" s="1168"/>
      <c r="AY23" s="1169"/>
      <c r="AZ23" s="1158" t="s">
        <v>391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370</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402</v>
      </c>
      <c r="C28" s="1144"/>
      <c r="D28" s="1144"/>
      <c r="E28" s="1144"/>
      <c r="F28" s="1144"/>
      <c r="G28" s="1144"/>
      <c r="H28" s="1144"/>
      <c r="I28" s="1144"/>
      <c r="J28" s="1144"/>
      <c r="K28" s="1144"/>
      <c r="L28" s="1144"/>
      <c r="M28" s="1144"/>
      <c r="N28" s="1144"/>
      <c r="O28" s="1144"/>
      <c r="P28" s="1145"/>
      <c r="Q28" s="1146">
        <v>3353</v>
      </c>
      <c r="R28" s="1147"/>
      <c r="S28" s="1147"/>
      <c r="T28" s="1147"/>
      <c r="U28" s="1147"/>
      <c r="V28" s="1147">
        <v>3208</v>
      </c>
      <c r="W28" s="1147"/>
      <c r="X28" s="1147"/>
      <c r="Y28" s="1147"/>
      <c r="Z28" s="1147"/>
      <c r="AA28" s="1147">
        <v>145</v>
      </c>
      <c r="AB28" s="1147"/>
      <c r="AC28" s="1147"/>
      <c r="AD28" s="1147"/>
      <c r="AE28" s="1148"/>
      <c r="AF28" s="1149">
        <v>145</v>
      </c>
      <c r="AG28" s="1147"/>
      <c r="AH28" s="1147"/>
      <c r="AI28" s="1147"/>
      <c r="AJ28" s="1150"/>
      <c r="AK28" s="1151">
        <v>174</v>
      </c>
      <c r="AL28" s="1139"/>
      <c r="AM28" s="1139"/>
      <c r="AN28" s="1139"/>
      <c r="AO28" s="1139"/>
      <c r="AP28" s="1139" t="s">
        <v>584</v>
      </c>
      <c r="AQ28" s="1139"/>
      <c r="AR28" s="1139"/>
      <c r="AS28" s="1139"/>
      <c r="AT28" s="1139"/>
      <c r="AU28" s="1139" t="s">
        <v>578</v>
      </c>
      <c r="AV28" s="1139"/>
      <c r="AW28" s="1139"/>
      <c r="AX28" s="1139"/>
      <c r="AY28" s="1139"/>
      <c r="AZ28" s="1140" t="s">
        <v>578</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403</v>
      </c>
      <c r="C29" s="1131"/>
      <c r="D29" s="1131"/>
      <c r="E29" s="1131"/>
      <c r="F29" s="1131"/>
      <c r="G29" s="1131"/>
      <c r="H29" s="1131"/>
      <c r="I29" s="1131"/>
      <c r="J29" s="1131"/>
      <c r="K29" s="1131"/>
      <c r="L29" s="1131"/>
      <c r="M29" s="1131"/>
      <c r="N29" s="1131"/>
      <c r="O29" s="1131"/>
      <c r="P29" s="1132"/>
      <c r="Q29" s="1136">
        <v>2725</v>
      </c>
      <c r="R29" s="1137"/>
      <c r="S29" s="1137"/>
      <c r="T29" s="1137"/>
      <c r="U29" s="1137"/>
      <c r="V29" s="1137">
        <v>2674</v>
      </c>
      <c r="W29" s="1137"/>
      <c r="X29" s="1137"/>
      <c r="Y29" s="1137"/>
      <c r="Z29" s="1137"/>
      <c r="AA29" s="1137">
        <v>51</v>
      </c>
      <c r="AB29" s="1137"/>
      <c r="AC29" s="1137"/>
      <c r="AD29" s="1137"/>
      <c r="AE29" s="1138"/>
      <c r="AF29" s="1112">
        <v>51</v>
      </c>
      <c r="AG29" s="1113"/>
      <c r="AH29" s="1113"/>
      <c r="AI29" s="1113"/>
      <c r="AJ29" s="1114"/>
      <c r="AK29" s="1073">
        <v>21</v>
      </c>
      <c r="AL29" s="1064"/>
      <c r="AM29" s="1064"/>
      <c r="AN29" s="1064"/>
      <c r="AO29" s="1064"/>
      <c r="AP29" s="1064" t="s">
        <v>578</v>
      </c>
      <c r="AQ29" s="1064"/>
      <c r="AR29" s="1064"/>
      <c r="AS29" s="1064"/>
      <c r="AT29" s="1064"/>
      <c r="AU29" s="1064" t="s">
        <v>584</v>
      </c>
      <c r="AV29" s="1064"/>
      <c r="AW29" s="1064"/>
      <c r="AX29" s="1064"/>
      <c r="AY29" s="1064"/>
      <c r="AZ29" s="1135" t="s">
        <v>578</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404</v>
      </c>
      <c r="C30" s="1131"/>
      <c r="D30" s="1131"/>
      <c r="E30" s="1131"/>
      <c r="F30" s="1131"/>
      <c r="G30" s="1131"/>
      <c r="H30" s="1131"/>
      <c r="I30" s="1131"/>
      <c r="J30" s="1131"/>
      <c r="K30" s="1131"/>
      <c r="L30" s="1131"/>
      <c r="M30" s="1131"/>
      <c r="N30" s="1131"/>
      <c r="O30" s="1131"/>
      <c r="P30" s="1132"/>
      <c r="Q30" s="1136">
        <v>20</v>
      </c>
      <c r="R30" s="1137"/>
      <c r="S30" s="1137"/>
      <c r="T30" s="1137"/>
      <c r="U30" s="1137"/>
      <c r="V30" s="1137">
        <v>11</v>
      </c>
      <c r="W30" s="1137"/>
      <c r="X30" s="1137"/>
      <c r="Y30" s="1137"/>
      <c r="Z30" s="1137"/>
      <c r="AA30" s="1137">
        <v>9</v>
      </c>
      <c r="AB30" s="1137"/>
      <c r="AC30" s="1137"/>
      <c r="AD30" s="1137"/>
      <c r="AE30" s="1138"/>
      <c r="AF30" s="1112">
        <v>9</v>
      </c>
      <c r="AG30" s="1113"/>
      <c r="AH30" s="1113"/>
      <c r="AI30" s="1113"/>
      <c r="AJ30" s="1114"/>
      <c r="AK30" s="1073" t="s">
        <v>594</v>
      </c>
      <c r="AL30" s="1064"/>
      <c r="AM30" s="1064"/>
      <c r="AN30" s="1064"/>
      <c r="AO30" s="1064"/>
      <c r="AP30" s="1064" t="s">
        <v>578</v>
      </c>
      <c r="AQ30" s="1064"/>
      <c r="AR30" s="1064"/>
      <c r="AS30" s="1064"/>
      <c r="AT30" s="1064"/>
      <c r="AU30" s="1064" t="s">
        <v>578</v>
      </c>
      <c r="AV30" s="1064"/>
      <c r="AW30" s="1064"/>
      <c r="AX30" s="1064"/>
      <c r="AY30" s="1064"/>
      <c r="AZ30" s="1135" t="s">
        <v>585</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405</v>
      </c>
      <c r="C31" s="1131"/>
      <c r="D31" s="1131"/>
      <c r="E31" s="1131"/>
      <c r="F31" s="1131"/>
      <c r="G31" s="1131"/>
      <c r="H31" s="1131"/>
      <c r="I31" s="1131"/>
      <c r="J31" s="1131"/>
      <c r="K31" s="1131"/>
      <c r="L31" s="1131"/>
      <c r="M31" s="1131"/>
      <c r="N31" s="1131"/>
      <c r="O31" s="1131"/>
      <c r="P31" s="1132"/>
      <c r="Q31" s="1136">
        <v>427</v>
      </c>
      <c r="R31" s="1137"/>
      <c r="S31" s="1137"/>
      <c r="T31" s="1137"/>
      <c r="U31" s="1137"/>
      <c r="V31" s="1137">
        <v>415</v>
      </c>
      <c r="W31" s="1137"/>
      <c r="X31" s="1137"/>
      <c r="Y31" s="1137"/>
      <c r="Z31" s="1137"/>
      <c r="AA31" s="1137">
        <v>12</v>
      </c>
      <c r="AB31" s="1137"/>
      <c r="AC31" s="1137"/>
      <c r="AD31" s="1137"/>
      <c r="AE31" s="1138"/>
      <c r="AF31" s="1112">
        <v>12</v>
      </c>
      <c r="AG31" s="1113"/>
      <c r="AH31" s="1113"/>
      <c r="AI31" s="1113"/>
      <c r="AJ31" s="1114"/>
      <c r="AK31" s="1073">
        <v>88</v>
      </c>
      <c r="AL31" s="1064"/>
      <c r="AM31" s="1064"/>
      <c r="AN31" s="1064"/>
      <c r="AO31" s="1064"/>
      <c r="AP31" s="1064" t="s">
        <v>578</v>
      </c>
      <c r="AQ31" s="1064"/>
      <c r="AR31" s="1064"/>
      <c r="AS31" s="1064"/>
      <c r="AT31" s="1064"/>
      <c r="AU31" s="1064" t="s">
        <v>578</v>
      </c>
      <c r="AV31" s="1064"/>
      <c r="AW31" s="1064"/>
      <c r="AX31" s="1064"/>
      <c r="AY31" s="1064"/>
      <c r="AZ31" s="1135" t="s">
        <v>578</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406</v>
      </c>
      <c r="C32" s="1131"/>
      <c r="D32" s="1131"/>
      <c r="E32" s="1131"/>
      <c r="F32" s="1131"/>
      <c r="G32" s="1131"/>
      <c r="H32" s="1131"/>
      <c r="I32" s="1131"/>
      <c r="J32" s="1131"/>
      <c r="K32" s="1131"/>
      <c r="L32" s="1131"/>
      <c r="M32" s="1131"/>
      <c r="N32" s="1131"/>
      <c r="O32" s="1131"/>
      <c r="P32" s="1132"/>
      <c r="Q32" s="1136">
        <v>439</v>
      </c>
      <c r="R32" s="1137"/>
      <c r="S32" s="1137"/>
      <c r="T32" s="1137"/>
      <c r="U32" s="1137"/>
      <c r="V32" s="1137">
        <v>347</v>
      </c>
      <c r="W32" s="1137"/>
      <c r="X32" s="1137"/>
      <c r="Y32" s="1137"/>
      <c r="Z32" s="1137"/>
      <c r="AA32" s="1137">
        <v>92</v>
      </c>
      <c r="AB32" s="1137"/>
      <c r="AC32" s="1137"/>
      <c r="AD32" s="1137"/>
      <c r="AE32" s="1138"/>
      <c r="AF32" s="1112">
        <v>452</v>
      </c>
      <c r="AG32" s="1113"/>
      <c r="AH32" s="1113"/>
      <c r="AI32" s="1113"/>
      <c r="AJ32" s="1114"/>
      <c r="AK32" s="1073">
        <v>8</v>
      </c>
      <c r="AL32" s="1064"/>
      <c r="AM32" s="1064"/>
      <c r="AN32" s="1064"/>
      <c r="AO32" s="1064"/>
      <c r="AP32" s="1064">
        <v>2280</v>
      </c>
      <c r="AQ32" s="1064"/>
      <c r="AR32" s="1064"/>
      <c r="AS32" s="1064"/>
      <c r="AT32" s="1064"/>
      <c r="AU32" s="1064" t="s">
        <v>584</v>
      </c>
      <c r="AV32" s="1064"/>
      <c r="AW32" s="1064"/>
      <c r="AX32" s="1064"/>
      <c r="AY32" s="1064"/>
      <c r="AZ32" s="1135" t="s">
        <v>586</v>
      </c>
      <c r="BA32" s="1135"/>
      <c r="BB32" s="1135"/>
      <c r="BC32" s="1135"/>
      <c r="BD32" s="1135"/>
      <c r="BE32" s="1125" t="s">
        <v>407</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t="s">
        <v>408</v>
      </c>
      <c r="C33" s="1131"/>
      <c r="D33" s="1131"/>
      <c r="E33" s="1131"/>
      <c r="F33" s="1131"/>
      <c r="G33" s="1131"/>
      <c r="H33" s="1131"/>
      <c r="I33" s="1131"/>
      <c r="J33" s="1131"/>
      <c r="K33" s="1131"/>
      <c r="L33" s="1131"/>
      <c r="M33" s="1131"/>
      <c r="N33" s="1131"/>
      <c r="O33" s="1131"/>
      <c r="P33" s="1132"/>
      <c r="Q33" s="1136">
        <v>179</v>
      </c>
      <c r="R33" s="1137"/>
      <c r="S33" s="1137"/>
      <c r="T33" s="1137"/>
      <c r="U33" s="1137"/>
      <c r="V33" s="1137">
        <v>185</v>
      </c>
      <c r="W33" s="1137"/>
      <c r="X33" s="1137"/>
      <c r="Y33" s="1137"/>
      <c r="Z33" s="1137"/>
      <c r="AA33" s="1137">
        <v>-6</v>
      </c>
      <c r="AB33" s="1137"/>
      <c r="AC33" s="1137"/>
      <c r="AD33" s="1137"/>
      <c r="AE33" s="1138"/>
      <c r="AF33" s="1112">
        <v>161</v>
      </c>
      <c r="AG33" s="1113"/>
      <c r="AH33" s="1113"/>
      <c r="AI33" s="1113"/>
      <c r="AJ33" s="1114"/>
      <c r="AK33" s="1073" t="s">
        <v>587</v>
      </c>
      <c r="AL33" s="1064"/>
      <c r="AM33" s="1064"/>
      <c r="AN33" s="1064"/>
      <c r="AO33" s="1064"/>
      <c r="AP33" s="1064">
        <v>89</v>
      </c>
      <c r="AQ33" s="1064"/>
      <c r="AR33" s="1064"/>
      <c r="AS33" s="1064"/>
      <c r="AT33" s="1064"/>
      <c r="AU33" s="1064" t="s">
        <v>578</v>
      </c>
      <c r="AV33" s="1064"/>
      <c r="AW33" s="1064"/>
      <c r="AX33" s="1064"/>
      <c r="AY33" s="1064"/>
      <c r="AZ33" s="1135" t="s">
        <v>578</v>
      </c>
      <c r="BA33" s="1135"/>
      <c r="BB33" s="1135"/>
      <c r="BC33" s="1135"/>
      <c r="BD33" s="1135"/>
      <c r="BE33" s="1125" t="s">
        <v>409</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t="s">
        <v>410</v>
      </c>
      <c r="C34" s="1131"/>
      <c r="D34" s="1131"/>
      <c r="E34" s="1131"/>
      <c r="F34" s="1131"/>
      <c r="G34" s="1131"/>
      <c r="H34" s="1131"/>
      <c r="I34" s="1131"/>
      <c r="J34" s="1131"/>
      <c r="K34" s="1131"/>
      <c r="L34" s="1131"/>
      <c r="M34" s="1131"/>
      <c r="N34" s="1131"/>
      <c r="O34" s="1131"/>
      <c r="P34" s="1132"/>
      <c r="Q34" s="1136">
        <v>892</v>
      </c>
      <c r="R34" s="1137"/>
      <c r="S34" s="1137"/>
      <c r="T34" s="1137"/>
      <c r="U34" s="1137"/>
      <c r="V34" s="1137">
        <v>945</v>
      </c>
      <c r="W34" s="1137"/>
      <c r="X34" s="1137"/>
      <c r="Y34" s="1137"/>
      <c r="Z34" s="1137"/>
      <c r="AA34" s="1137">
        <v>-53</v>
      </c>
      <c r="AB34" s="1137"/>
      <c r="AC34" s="1137"/>
      <c r="AD34" s="1137"/>
      <c r="AE34" s="1138"/>
      <c r="AF34" s="1112">
        <v>258</v>
      </c>
      <c r="AG34" s="1113"/>
      <c r="AH34" s="1113"/>
      <c r="AI34" s="1113"/>
      <c r="AJ34" s="1114"/>
      <c r="AK34" s="1073">
        <v>213</v>
      </c>
      <c r="AL34" s="1064"/>
      <c r="AM34" s="1064"/>
      <c r="AN34" s="1064"/>
      <c r="AO34" s="1064"/>
      <c r="AP34" s="1064">
        <v>3333</v>
      </c>
      <c r="AQ34" s="1064"/>
      <c r="AR34" s="1064"/>
      <c r="AS34" s="1064"/>
      <c r="AT34" s="1064"/>
      <c r="AU34" s="1064">
        <v>1923</v>
      </c>
      <c r="AV34" s="1064"/>
      <c r="AW34" s="1064"/>
      <c r="AX34" s="1064"/>
      <c r="AY34" s="1064"/>
      <c r="AZ34" s="1135" t="s">
        <v>578</v>
      </c>
      <c r="BA34" s="1135"/>
      <c r="BB34" s="1135"/>
      <c r="BC34" s="1135"/>
      <c r="BD34" s="1135"/>
      <c r="BE34" s="1125" t="s">
        <v>411</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389</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1088</v>
      </c>
      <c r="AG63" s="1052"/>
      <c r="AH63" s="1052"/>
      <c r="AI63" s="1052"/>
      <c r="AJ63" s="1123"/>
      <c r="AK63" s="1124"/>
      <c r="AL63" s="1056"/>
      <c r="AM63" s="1056"/>
      <c r="AN63" s="1056"/>
      <c r="AO63" s="1056"/>
      <c r="AP63" s="1052">
        <v>5703</v>
      </c>
      <c r="AQ63" s="1052"/>
      <c r="AR63" s="1052"/>
      <c r="AS63" s="1052"/>
      <c r="AT63" s="1052"/>
      <c r="AU63" s="1052">
        <v>1923</v>
      </c>
      <c r="AV63" s="1052"/>
      <c r="AW63" s="1052"/>
      <c r="AX63" s="1052"/>
      <c r="AY63" s="1052"/>
      <c r="AZ63" s="1118"/>
      <c r="BA63" s="1118"/>
      <c r="BB63" s="1118"/>
      <c r="BC63" s="1118"/>
      <c r="BD63" s="1118"/>
      <c r="BE63" s="1053"/>
      <c r="BF63" s="1053"/>
      <c r="BG63" s="1053"/>
      <c r="BH63" s="1053"/>
      <c r="BI63" s="1054"/>
      <c r="BJ63" s="1119" t="s">
        <v>414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416</v>
      </c>
      <c r="B66" s="1089"/>
      <c r="C66" s="1089"/>
      <c r="D66" s="1089"/>
      <c r="E66" s="1089"/>
      <c r="F66" s="1089"/>
      <c r="G66" s="1089"/>
      <c r="H66" s="1089"/>
      <c r="I66" s="1089"/>
      <c r="J66" s="1089"/>
      <c r="K66" s="1089"/>
      <c r="L66" s="1089"/>
      <c r="M66" s="1089"/>
      <c r="N66" s="1089"/>
      <c r="O66" s="1089"/>
      <c r="P66" s="1090"/>
      <c r="Q66" s="1094" t="s">
        <v>417</v>
      </c>
      <c r="R66" s="1095"/>
      <c r="S66" s="1095"/>
      <c r="T66" s="1095"/>
      <c r="U66" s="1096"/>
      <c r="V66" s="1094" t="s">
        <v>418</v>
      </c>
      <c r="W66" s="1095"/>
      <c r="X66" s="1095"/>
      <c r="Y66" s="1095"/>
      <c r="Z66" s="1096"/>
      <c r="AA66" s="1094" t="s">
        <v>419</v>
      </c>
      <c r="AB66" s="1095"/>
      <c r="AC66" s="1095"/>
      <c r="AD66" s="1095"/>
      <c r="AE66" s="1096"/>
      <c r="AF66" s="1100" t="s">
        <v>397</v>
      </c>
      <c r="AG66" s="1101"/>
      <c r="AH66" s="1101"/>
      <c r="AI66" s="1101"/>
      <c r="AJ66" s="1102"/>
      <c r="AK66" s="1094" t="s">
        <v>420</v>
      </c>
      <c r="AL66" s="1089"/>
      <c r="AM66" s="1089"/>
      <c r="AN66" s="1089"/>
      <c r="AO66" s="1090"/>
      <c r="AP66" s="1094" t="s">
        <v>421</v>
      </c>
      <c r="AQ66" s="1095"/>
      <c r="AR66" s="1095"/>
      <c r="AS66" s="1095"/>
      <c r="AT66" s="1096"/>
      <c r="AU66" s="1094" t="s">
        <v>422</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579</v>
      </c>
      <c r="C68" s="1079"/>
      <c r="D68" s="1079"/>
      <c r="E68" s="1079"/>
      <c r="F68" s="1079"/>
      <c r="G68" s="1079"/>
      <c r="H68" s="1079"/>
      <c r="I68" s="1079"/>
      <c r="J68" s="1079"/>
      <c r="K68" s="1079"/>
      <c r="L68" s="1079"/>
      <c r="M68" s="1079"/>
      <c r="N68" s="1079"/>
      <c r="O68" s="1079"/>
      <c r="P68" s="1080"/>
      <c r="Q68" s="1081">
        <v>965</v>
      </c>
      <c r="R68" s="1075"/>
      <c r="S68" s="1075"/>
      <c r="T68" s="1075"/>
      <c r="U68" s="1075"/>
      <c r="V68" s="1075">
        <v>909</v>
      </c>
      <c r="W68" s="1075"/>
      <c r="X68" s="1075"/>
      <c r="Y68" s="1075"/>
      <c r="Z68" s="1075"/>
      <c r="AA68" s="1075">
        <v>56</v>
      </c>
      <c r="AB68" s="1075"/>
      <c r="AC68" s="1075"/>
      <c r="AD68" s="1075"/>
      <c r="AE68" s="1075"/>
      <c r="AF68" s="1075">
        <v>56</v>
      </c>
      <c r="AG68" s="1075"/>
      <c r="AH68" s="1075"/>
      <c r="AI68" s="1075"/>
      <c r="AJ68" s="1075"/>
      <c r="AK68" s="1075" t="s">
        <v>588</v>
      </c>
      <c r="AL68" s="1075"/>
      <c r="AM68" s="1075"/>
      <c r="AN68" s="1075"/>
      <c r="AO68" s="1075"/>
      <c r="AP68" s="1075">
        <v>6161</v>
      </c>
      <c r="AQ68" s="1075"/>
      <c r="AR68" s="1075"/>
      <c r="AS68" s="1075"/>
      <c r="AT68" s="1075"/>
      <c r="AU68" s="1075">
        <v>5171</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580</v>
      </c>
      <c r="C69" s="1068"/>
      <c r="D69" s="1068"/>
      <c r="E69" s="1068"/>
      <c r="F69" s="1068"/>
      <c r="G69" s="1068"/>
      <c r="H69" s="1068"/>
      <c r="I69" s="1068"/>
      <c r="J69" s="1068"/>
      <c r="K69" s="1068"/>
      <c r="L69" s="1068"/>
      <c r="M69" s="1068"/>
      <c r="N69" s="1068"/>
      <c r="O69" s="1068"/>
      <c r="P69" s="1069"/>
      <c r="Q69" s="1070">
        <v>3463</v>
      </c>
      <c r="R69" s="1064"/>
      <c r="S69" s="1064"/>
      <c r="T69" s="1064"/>
      <c r="U69" s="1064"/>
      <c r="V69" s="1064">
        <v>3147</v>
      </c>
      <c r="W69" s="1064"/>
      <c r="X69" s="1064"/>
      <c r="Y69" s="1064"/>
      <c r="Z69" s="1064"/>
      <c r="AA69" s="1064">
        <v>316</v>
      </c>
      <c r="AB69" s="1064"/>
      <c r="AC69" s="1064"/>
      <c r="AD69" s="1064"/>
      <c r="AE69" s="1064"/>
      <c r="AF69" s="1064">
        <v>316</v>
      </c>
      <c r="AG69" s="1064"/>
      <c r="AH69" s="1064"/>
      <c r="AI69" s="1064"/>
      <c r="AJ69" s="1064"/>
      <c r="AK69" s="1064" t="s">
        <v>594</v>
      </c>
      <c r="AL69" s="1064"/>
      <c r="AM69" s="1064"/>
      <c r="AN69" s="1064"/>
      <c r="AO69" s="1064"/>
      <c r="AP69" s="1064" t="s">
        <v>588</v>
      </c>
      <c r="AQ69" s="1064"/>
      <c r="AR69" s="1064"/>
      <c r="AS69" s="1064"/>
      <c r="AT69" s="1064"/>
      <c r="AU69" s="1064" t="s">
        <v>588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581</v>
      </c>
      <c r="C70" s="1068"/>
      <c r="D70" s="1068"/>
      <c r="E70" s="1068"/>
      <c r="F70" s="1068"/>
      <c r="G70" s="1068"/>
      <c r="H70" s="1068"/>
      <c r="I70" s="1068"/>
      <c r="J70" s="1068"/>
      <c r="K70" s="1068"/>
      <c r="L70" s="1068"/>
      <c r="M70" s="1068"/>
      <c r="N70" s="1068"/>
      <c r="O70" s="1068"/>
      <c r="P70" s="1069"/>
      <c r="Q70" s="1070">
        <v>4886</v>
      </c>
      <c r="R70" s="1064"/>
      <c r="S70" s="1064"/>
      <c r="T70" s="1064"/>
      <c r="U70" s="1064"/>
      <c r="V70" s="1064">
        <v>3849</v>
      </c>
      <c r="W70" s="1064"/>
      <c r="X70" s="1064"/>
      <c r="Y70" s="1064"/>
      <c r="Z70" s="1064"/>
      <c r="AA70" s="1064">
        <v>1038</v>
      </c>
      <c r="AB70" s="1064"/>
      <c r="AC70" s="1064"/>
      <c r="AD70" s="1064"/>
      <c r="AE70" s="1064"/>
      <c r="AF70" s="1064">
        <v>1038</v>
      </c>
      <c r="AG70" s="1064"/>
      <c r="AH70" s="1064"/>
      <c r="AI70" s="1064"/>
      <c r="AJ70" s="1064"/>
      <c r="AK70" s="1064" t="s">
        <v>594</v>
      </c>
      <c r="AL70" s="1064"/>
      <c r="AM70" s="1064"/>
      <c r="AN70" s="1064"/>
      <c r="AO70" s="1064"/>
      <c r="AP70" s="1064" t="s">
        <v>589</v>
      </c>
      <c r="AQ70" s="1064"/>
      <c r="AR70" s="1064"/>
      <c r="AS70" s="1064"/>
      <c r="AT70" s="1064"/>
      <c r="AU70" s="1064" t="s">
        <v>588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582</v>
      </c>
      <c r="C71" s="1068"/>
      <c r="D71" s="1068"/>
      <c r="E71" s="1068"/>
      <c r="F71" s="1068"/>
      <c r="G71" s="1068"/>
      <c r="H71" s="1068"/>
      <c r="I71" s="1068"/>
      <c r="J71" s="1068"/>
      <c r="K71" s="1068"/>
      <c r="L71" s="1068"/>
      <c r="M71" s="1068"/>
      <c r="N71" s="1068"/>
      <c r="O71" s="1068"/>
      <c r="P71" s="1069"/>
      <c r="Q71" s="1070">
        <v>943518</v>
      </c>
      <c r="R71" s="1064"/>
      <c r="S71" s="1064"/>
      <c r="T71" s="1064"/>
      <c r="U71" s="1064"/>
      <c r="V71" s="1064">
        <v>933423</v>
      </c>
      <c r="W71" s="1064"/>
      <c r="X71" s="1064"/>
      <c r="Y71" s="1064"/>
      <c r="Z71" s="1064"/>
      <c r="AA71" s="1064">
        <v>10095</v>
      </c>
      <c r="AB71" s="1064"/>
      <c r="AC71" s="1064"/>
      <c r="AD71" s="1064"/>
      <c r="AE71" s="1064"/>
      <c r="AF71" s="1064">
        <v>10095</v>
      </c>
      <c r="AG71" s="1064"/>
      <c r="AH71" s="1064"/>
      <c r="AI71" s="1064"/>
      <c r="AJ71" s="1064"/>
      <c r="AK71" s="1064">
        <v>4560</v>
      </c>
      <c r="AL71" s="1064"/>
      <c r="AM71" s="1064"/>
      <c r="AN71" s="1064"/>
      <c r="AO71" s="1064"/>
      <c r="AP71" s="1064" t="s">
        <v>588</v>
      </c>
      <c r="AQ71" s="1064"/>
      <c r="AR71" s="1064"/>
      <c r="AS71" s="1064"/>
      <c r="AT71" s="1064"/>
      <c r="AU71" s="1064" t="s">
        <v>589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583</v>
      </c>
      <c r="C72" s="1068"/>
      <c r="D72" s="1068"/>
      <c r="E72" s="1068"/>
      <c r="F72" s="1068"/>
      <c r="G72" s="1068"/>
      <c r="H72" s="1068"/>
      <c r="I72" s="1068"/>
      <c r="J72" s="1068"/>
      <c r="K72" s="1068"/>
      <c r="L72" s="1068"/>
      <c r="M72" s="1068"/>
      <c r="N72" s="1068"/>
      <c r="O72" s="1068"/>
      <c r="P72" s="1069"/>
      <c r="Q72" s="1070">
        <v>984</v>
      </c>
      <c r="R72" s="1064"/>
      <c r="S72" s="1064"/>
      <c r="T72" s="1064"/>
      <c r="U72" s="1064"/>
      <c r="V72" s="1064">
        <v>932</v>
      </c>
      <c r="W72" s="1064"/>
      <c r="X72" s="1064"/>
      <c r="Y72" s="1064"/>
      <c r="Z72" s="1064"/>
      <c r="AA72" s="1064">
        <v>52</v>
      </c>
      <c r="AB72" s="1064"/>
      <c r="AC72" s="1064"/>
      <c r="AD72" s="1064"/>
      <c r="AE72" s="1064"/>
      <c r="AF72" s="1064">
        <v>52</v>
      </c>
      <c r="AG72" s="1064"/>
      <c r="AH72" s="1064"/>
      <c r="AI72" s="1064"/>
      <c r="AJ72" s="1064"/>
      <c r="AK72" s="1064" t="s">
        <v>599</v>
      </c>
      <c r="AL72" s="1064"/>
      <c r="AM72" s="1064"/>
      <c r="AN72" s="1064"/>
      <c r="AO72" s="1064"/>
      <c r="AP72" s="1064" t="s">
        <v>589</v>
      </c>
      <c r="AQ72" s="1064"/>
      <c r="AR72" s="1064"/>
      <c r="AS72" s="1064"/>
      <c r="AT72" s="1064"/>
      <c r="AU72" s="1064" t="s">
        <v>589</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389</v>
      </c>
      <c r="B88" s="1037" t="s">
        <v>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11556</v>
      </c>
      <c r="AG88" s="1052"/>
      <c r="AH88" s="1052"/>
      <c r="AI88" s="1052"/>
      <c r="AJ88" s="1052"/>
      <c r="AK88" s="1056"/>
      <c r="AL88" s="1056"/>
      <c r="AM88" s="1056"/>
      <c r="AN88" s="1056"/>
      <c r="AO88" s="1056"/>
      <c r="AP88" s="1052">
        <v>6161</v>
      </c>
      <c r="AQ88" s="1052"/>
      <c r="AR88" s="1052"/>
      <c r="AS88" s="1052"/>
      <c r="AT88" s="1052"/>
      <c r="AU88" s="1052">
        <v>5171</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v>
      </c>
      <c r="CS102" s="1044"/>
      <c r="CT102" s="1044"/>
      <c r="CU102" s="1044"/>
      <c r="CV102" s="1045"/>
      <c r="CW102" s="1043">
        <v>9</v>
      </c>
      <c r="CX102" s="1044"/>
      <c r="CY102" s="1044"/>
      <c r="CZ102" s="1044"/>
      <c r="DA102" s="1045"/>
      <c r="DB102" s="1043" t="s">
        <v>608</v>
      </c>
      <c r="DC102" s="1044"/>
      <c r="DD102" s="1044"/>
      <c r="DE102" s="1044"/>
      <c r="DF102" s="1045"/>
      <c r="DG102" s="1043">
        <v>368</v>
      </c>
      <c r="DH102" s="1044"/>
      <c r="DI102" s="1044"/>
      <c r="DJ102" s="1044"/>
      <c r="DK102" s="1045"/>
      <c r="DL102" s="1043" t="s">
        <v>608</v>
      </c>
      <c r="DM102" s="1044"/>
      <c r="DN102" s="1044"/>
      <c r="DO102" s="1044"/>
      <c r="DP102" s="1045"/>
      <c r="DQ102" s="1043" t="s">
        <v>608</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432</v>
      </c>
      <c r="AB109" s="987"/>
      <c r="AC109" s="987"/>
      <c r="AD109" s="987"/>
      <c r="AE109" s="988"/>
      <c r="AF109" s="989" t="s">
        <v>307</v>
      </c>
      <c r="AG109" s="987"/>
      <c r="AH109" s="987"/>
      <c r="AI109" s="987"/>
      <c r="AJ109" s="988"/>
      <c r="AK109" s="989" t="s">
        <v>306</v>
      </c>
      <c r="AL109" s="987"/>
      <c r="AM109" s="987"/>
      <c r="AN109" s="987"/>
      <c r="AO109" s="988"/>
      <c r="AP109" s="989" t="s">
        <v>433</v>
      </c>
      <c r="AQ109" s="987"/>
      <c r="AR109" s="987"/>
      <c r="AS109" s="987"/>
      <c r="AT109" s="1018"/>
      <c r="AU109" s="986" t="s">
        <v>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432</v>
      </c>
      <c r="BR109" s="987"/>
      <c r="BS109" s="987"/>
      <c r="BT109" s="987"/>
      <c r="BU109" s="988"/>
      <c r="BV109" s="989" t="s">
        <v>307</v>
      </c>
      <c r="BW109" s="987"/>
      <c r="BX109" s="987"/>
      <c r="BY109" s="987"/>
      <c r="BZ109" s="988"/>
      <c r="CA109" s="989" t="s">
        <v>306</v>
      </c>
      <c r="CB109" s="987"/>
      <c r="CC109" s="987"/>
      <c r="CD109" s="987"/>
      <c r="CE109" s="988"/>
      <c r="CF109" s="1025" t="s">
        <v>433</v>
      </c>
      <c r="CG109" s="1025"/>
      <c r="CH109" s="1025"/>
      <c r="CI109" s="1025"/>
      <c r="CJ109" s="1025"/>
      <c r="CK109" s="989" t="s">
        <v>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432</v>
      </c>
      <c r="DH109" s="987"/>
      <c r="DI109" s="987"/>
      <c r="DJ109" s="987"/>
      <c r="DK109" s="988"/>
      <c r="DL109" s="989" t="s">
        <v>307</v>
      </c>
      <c r="DM109" s="987"/>
      <c r="DN109" s="987"/>
      <c r="DO109" s="987"/>
      <c r="DP109" s="988"/>
      <c r="DQ109" s="989" t="s">
        <v>306</v>
      </c>
      <c r="DR109" s="987"/>
      <c r="DS109" s="987"/>
      <c r="DT109" s="987"/>
      <c r="DU109" s="988"/>
      <c r="DV109" s="989" t="s">
        <v>433</v>
      </c>
      <c r="DW109" s="987"/>
      <c r="DX109" s="987"/>
      <c r="DY109" s="987"/>
      <c r="DZ109" s="1018"/>
    </row>
    <row r="110" spans="1:131" s="247" customFormat="1" ht="26.25" customHeight="1" x14ac:dyDescent="0.2">
      <c r="A110" s="889" t="s">
        <v>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660937</v>
      </c>
      <c r="AB110" s="980"/>
      <c r="AC110" s="980"/>
      <c r="AD110" s="980"/>
      <c r="AE110" s="981"/>
      <c r="AF110" s="982">
        <v>635348</v>
      </c>
      <c r="AG110" s="980"/>
      <c r="AH110" s="980"/>
      <c r="AI110" s="980"/>
      <c r="AJ110" s="981"/>
      <c r="AK110" s="982">
        <v>654570</v>
      </c>
      <c r="AL110" s="980"/>
      <c r="AM110" s="980"/>
      <c r="AN110" s="980"/>
      <c r="AO110" s="981"/>
      <c r="AP110" s="983">
        <v>13.6</v>
      </c>
      <c r="AQ110" s="984"/>
      <c r="AR110" s="984"/>
      <c r="AS110" s="984"/>
      <c r="AT110" s="985"/>
      <c r="AU110" s="1019" t="s">
        <v>73</v>
      </c>
      <c r="AV110" s="1020"/>
      <c r="AW110" s="1020"/>
      <c r="AX110" s="1020"/>
      <c r="AY110" s="1020"/>
      <c r="AZ110" s="945" t="s">
        <v>436</v>
      </c>
      <c r="BA110" s="890"/>
      <c r="BB110" s="890"/>
      <c r="BC110" s="890"/>
      <c r="BD110" s="890"/>
      <c r="BE110" s="890"/>
      <c r="BF110" s="890"/>
      <c r="BG110" s="890"/>
      <c r="BH110" s="890"/>
      <c r="BI110" s="890"/>
      <c r="BJ110" s="890"/>
      <c r="BK110" s="890"/>
      <c r="BL110" s="890"/>
      <c r="BM110" s="890"/>
      <c r="BN110" s="890"/>
      <c r="BO110" s="890"/>
      <c r="BP110" s="891"/>
      <c r="BQ110" s="946">
        <v>8716447</v>
      </c>
      <c r="BR110" s="927"/>
      <c r="BS110" s="927"/>
      <c r="BT110" s="927"/>
      <c r="BU110" s="927"/>
      <c r="BV110" s="927">
        <v>9481392</v>
      </c>
      <c r="BW110" s="927"/>
      <c r="BX110" s="927"/>
      <c r="BY110" s="927"/>
      <c r="BZ110" s="927"/>
      <c r="CA110" s="927">
        <v>10033001</v>
      </c>
      <c r="CB110" s="927"/>
      <c r="CC110" s="927"/>
      <c r="CD110" s="927"/>
      <c r="CE110" s="927"/>
      <c r="CF110" s="951">
        <v>207.7</v>
      </c>
      <c r="CG110" s="952"/>
      <c r="CH110" s="952"/>
      <c r="CI110" s="952"/>
      <c r="CJ110" s="952"/>
      <c r="CK110" s="1015" t="s">
        <v>437</v>
      </c>
      <c r="CL110" s="901"/>
      <c r="CM110" s="976" t="s">
        <v>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439</v>
      </c>
      <c r="DH110" s="927"/>
      <c r="DI110" s="927"/>
      <c r="DJ110" s="927"/>
      <c r="DK110" s="927"/>
      <c r="DL110" s="927" t="s">
        <v>414</v>
      </c>
      <c r="DM110" s="927"/>
      <c r="DN110" s="927"/>
      <c r="DO110" s="927"/>
      <c r="DP110" s="927"/>
      <c r="DQ110" s="927" t="s">
        <v>439</v>
      </c>
      <c r="DR110" s="927"/>
      <c r="DS110" s="927"/>
      <c r="DT110" s="927"/>
      <c r="DU110" s="927"/>
      <c r="DV110" s="928" t="s">
        <v>414</v>
      </c>
      <c r="DW110" s="928"/>
      <c r="DX110" s="928"/>
      <c r="DY110" s="928"/>
      <c r="DZ110" s="929"/>
    </row>
    <row r="111" spans="1:131" s="247" customFormat="1" ht="26.25" customHeight="1" x14ac:dyDescent="0.2">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439</v>
      </c>
      <c r="AB111" s="1008"/>
      <c r="AC111" s="1008"/>
      <c r="AD111" s="1008"/>
      <c r="AE111" s="1009"/>
      <c r="AF111" s="1010" t="s">
        <v>414</v>
      </c>
      <c r="AG111" s="1008"/>
      <c r="AH111" s="1008"/>
      <c r="AI111" s="1008"/>
      <c r="AJ111" s="1009"/>
      <c r="AK111" s="1010" t="s">
        <v>128</v>
      </c>
      <c r="AL111" s="1008"/>
      <c r="AM111" s="1008"/>
      <c r="AN111" s="1008"/>
      <c r="AO111" s="1009"/>
      <c r="AP111" s="1011" t="s">
        <v>414</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v>698014</v>
      </c>
      <c r="BR111" s="899"/>
      <c r="BS111" s="899"/>
      <c r="BT111" s="899"/>
      <c r="BU111" s="899"/>
      <c r="BV111" s="899">
        <v>600389</v>
      </c>
      <c r="BW111" s="899"/>
      <c r="BX111" s="899"/>
      <c r="BY111" s="899"/>
      <c r="BZ111" s="899"/>
      <c r="CA111" s="899">
        <v>495434</v>
      </c>
      <c r="CB111" s="899"/>
      <c r="CC111" s="899"/>
      <c r="CD111" s="899"/>
      <c r="CE111" s="899"/>
      <c r="CF111" s="960">
        <v>10.3</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414</v>
      </c>
      <c r="DH111" s="899"/>
      <c r="DI111" s="899"/>
      <c r="DJ111" s="899"/>
      <c r="DK111" s="899"/>
      <c r="DL111" s="899" t="s">
        <v>414</v>
      </c>
      <c r="DM111" s="899"/>
      <c r="DN111" s="899"/>
      <c r="DO111" s="899"/>
      <c r="DP111" s="899"/>
      <c r="DQ111" s="899" t="s">
        <v>439</v>
      </c>
      <c r="DR111" s="899"/>
      <c r="DS111" s="899"/>
      <c r="DT111" s="899"/>
      <c r="DU111" s="899"/>
      <c r="DV111" s="876" t="s">
        <v>439</v>
      </c>
      <c r="DW111" s="876"/>
      <c r="DX111" s="876"/>
      <c r="DY111" s="876"/>
      <c r="DZ111" s="877"/>
    </row>
    <row r="112" spans="1:131" s="247" customFormat="1" ht="26.25" customHeight="1" x14ac:dyDescent="0.2">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439</v>
      </c>
      <c r="AB112" s="862"/>
      <c r="AC112" s="862"/>
      <c r="AD112" s="862"/>
      <c r="AE112" s="863"/>
      <c r="AF112" s="864" t="s">
        <v>414</v>
      </c>
      <c r="AG112" s="862"/>
      <c r="AH112" s="862"/>
      <c r="AI112" s="862"/>
      <c r="AJ112" s="863"/>
      <c r="AK112" s="864" t="s">
        <v>414</v>
      </c>
      <c r="AL112" s="862"/>
      <c r="AM112" s="862"/>
      <c r="AN112" s="862"/>
      <c r="AO112" s="863"/>
      <c r="AP112" s="909" t="s">
        <v>414</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1797428</v>
      </c>
      <c r="BR112" s="899"/>
      <c r="BS112" s="899"/>
      <c r="BT112" s="899"/>
      <c r="BU112" s="899"/>
      <c r="BV112" s="899">
        <v>1954031</v>
      </c>
      <c r="BW112" s="899"/>
      <c r="BX112" s="899"/>
      <c r="BY112" s="899"/>
      <c r="BZ112" s="899"/>
      <c r="CA112" s="899">
        <v>1923337</v>
      </c>
      <c r="CB112" s="899"/>
      <c r="CC112" s="899"/>
      <c r="CD112" s="899"/>
      <c r="CE112" s="899"/>
      <c r="CF112" s="960">
        <v>39.799999999999997</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414</v>
      </c>
      <c r="DH112" s="899"/>
      <c r="DI112" s="899"/>
      <c r="DJ112" s="899"/>
      <c r="DK112" s="899"/>
      <c r="DL112" s="899" t="s">
        <v>414</v>
      </c>
      <c r="DM112" s="899"/>
      <c r="DN112" s="899"/>
      <c r="DO112" s="899"/>
      <c r="DP112" s="899"/>
      <c r="DQ112" s="899" t="s">
        <v>414</v>
      </c>
      <c r="DR112" s="899"/>
      <c r="DS112" s="899"/>
      <c r="DT112" s="899"/>
      <c r="DU112" s="899"/>
      <c r="DV112" s="876" t="s">
        <v>439</v>
      </c>
      <c r="DW112" s="876"/>
      <c r="DX112" s="876"/>
      <c r="DY112" s="876"/>
      <c r="DZ112" s="877"/>
    </row>
    <row r="113" spans="1:130" s="247" customFormat="1" ht="26.25" customHeight="1" x14ac:dyDescent="0.2">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137966</v>
      </c>
      <c r="AB113" s="1008"/>
      <c r="AC113" s="1008"/>
      <c r="AD113" s="1008"/>
      <c r="AE113" s="1009"/>
      <c r="AF113" s="1010">
        <v>170275</v>
      </c>
      <c r="AG113" s="1008"/>
      <c r="AH113" s="1008"/>
      <c r="AI113" s="1008"/>
      <c r="AJ113" s="1009"/>
      <c r="AK113" s="1010">
        <v>158544</v>
      </c>
      <c r="AL113" s="1008"/>
      <c r="AM113" s="1008"/>
      <c r="AN113" s="1008"/>
      <c r="AO113" s="1009"/>
      <c r="AP113" s="1011">
        <v>3.3</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v>4730972</v>
      </c>
      <c r="BR113" s="899"/>
      <c r="BS113" s="899"/>
      <c r="BT113" s="899"/>
      <c r="BU113" s="899"/>
      <c r="BV113" s="899">
        <v>5341872</v>
      </c>
      <c r="BW113" s="899"/>
      <c r="BX113" s="899"/>
      <c r="BY113" s="899"/>
      <c r="BZ113" s="899"/>
      <c r="CA113" s="899">
        <v>5171045</v>
      </c>
      <c r="CB113" s="899"/>
      <c r="CC113" s="899"/>
      <c r="CD113" s="899"/>
      <c r="CE113" s="899"/>
      <c r="CF113" s="960">
        <v>107.1</v>
      </c>
      <c r="CG113" s="961"/>
      <c r="CH113" s="961"/>
      <c r="CI113" s="961"/>
      <c r="CJ113" s="961"/>
      <c r="CK113" s="1016"/>
      <c r="CL113" s="903"/>
      <c r="CM113" s="906" t="s">
        <v>449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414</v>
      </c>
      <c r="DH113" s="862"/>
      <c r="DI113" s="862"/>
      <c r="DJ113" s="862"/>
      <c r="DK113" s="863"/>
      <c r="DL113" s="864" t="s">
        <v>414</v>
      </c>
      <c r="DM113" s="862"/>
      <c r="DN113" s="862"/>
      <c r="DO113" s="862"/>
      <c r="DP113" s="863"/>
      <c r="DQ113" s="864" t="s">
        <v>414</v>
      </c>
      <c r="DR113" s="862"/>
      <c r="DS113" s="862"/>
      <c r="DT113" s="862"/>
      <c r="DU113" s="863"/>
      <c r="DV113" s="909" t="s">
        <v>439</v>
      </c>
      <c r="DW113" s="910"/>
      <c r="DX113" s="910"/>
      <c r="DY113" s="910"/>
      <c r="DZ113" s="911"/>
    </row>
    <row r="114" spans="1:130" s="247" customFormat="1" ht="26.25" customHeight="1" x14ac:dyDescent="0.2">
      <c r="A114" s="1003"/>
      <c r="B114" s="1004"/>
      <c r="C114" s="832" t="s">
        <v>450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235808</v>
      </c>
      <c r="AB114" s="862"/>
      <c r="AC114" s="862"/>
      <c r="AD114" s="862"/>
      <c r="AE114" s="863"/>
      <c r="AF114" s="864">
        <v>256228</v>
      </c>
      <c r="AG114" s="862"/>
      <c r="AH114" s="862"/>
      <c r="AI114" s="862"/>
      <c r="AJ114" s="863"/>
      <c r="AK114" s="864">
        <v>279226</v>
      </c>
      <c r="AL114" s="862"/>
      <c r="AM114" s="862"/>
      <c r="AN114" s="862"/>
      <c r="AO114" s="863"/>
      <c r="AP114" s="909">
        <v>5.8</v>
      </c>
      <c r="AQ114" s="910"/>
      <c r="AR114" s="910"/>
      <c r="AS114" s="910"/>
      <c r="AT114" s="911"/>
      <c r="AU114" s="1021"/>
      <c r="AV114" s="1022"/>
      <c r="AW114" s="1022"/>
      <c r="AX114" s="1022"/>
      <c r="AY114" s="1022"/>
      <c r="AZ114" s="897" t="s">
        <v>451</v>
      </c>
      <c r="BA114" s="832"/>
      <c r="BB114" s="832"/>
      <c r="BC114" s="832"/>
      <c r="BD114" s="832"/>
      <c r="BE114" s="832"/>
      <c r="BF114" s="832"/>
      <c r="BG114" s="832"/>
      <c r="BH114" s="832"/>
      <c r="BI114" s="832"/>
      <c r="BJ114" s="832"/>
      <c r="BK114" s="832"/>
      <c r="BL114" s="832"/>
      <c r="BM114" s="832"/>
      <c r="BN114" s="832"/>
      <c r="BO114" s="832"/>
      <c r="BP114" s="833"/>
      <c r="BQ114" s="898">
        <v>2589715</v>
      </c>
      <c r="BR114" s="899"/>
      <c r="BS114" s="899"/>
      <c r="BT114" s="899"/>
      <c r="BU114" s="899"/>
      <c r="BV114" s="899">
        <v>2492208</v>
      </c>
      <c r="BW114" s="899"/>
      <c r="BX114" s="899"/>
      <c r="BY114" s="899"/>
      <c r="BZ114" s="899"/>
      <c r="CA114" s="899">
        <v>2357956</v>
      </c>
      <c r="CB114" s="899"/>
      <c r="CC114" s="899"/>
      <c r="CD114" s="899"/>
      <c r="CE114" s="899"/>
      <c r="CF114" s="960">
        <v>48.8</v>
      </c>
      <c r="CG114" s="961"/>
      <c r="CH114" s="961"/>
      <c r="CI114" s="961"/>
      <c r="CJ114" s="961"/>
      <c r="CK114" s="1016"/>
      <c r="CL114" s="903"/>
      <c r="CM114" s="906" t="s">
        <v>452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414</v>
      </c>
      <c r="DH114" s="862"/>
      <c r="DI114" s="862"/>
      <c r="DJ114" s="862"/>
      <c r="DK114" s="863"/>
      <c r="DL114" s="864" t="s">
        <v>439</v>
      </c>
      <c r="DM114" s="862"/>
      <c r="DN114" s="862"/>
      <c r="DO114" s="862"/>
      <c r="DP114" s="863"/>
      <c r="DQ114" s="864" t="s">
        <v>439</v>
      </c>
      <c r="DR114" s="862"/>
      <c r="DS114" s="862"/>
      <c r="DT114" s="862"/>
      <c r="DU114" s="863"/>
      <c r="DV114" s="909" t="s">
        <v>439</v>
      </c>
      <c r="DW114" s="910"/>
      <c r="DX114" s="910"/>
      <c r="DY114" s="910"/>
      <c r="DZ114" s="911"/>
    </row>
    <row r="115" spans="1:130" s="247" customFormat="1" ht="26.25" customHeight="1" x14ac:dyDescent="0.2">
      <c r="A115" s="1003"/>
      <c r="B115" s="1004"/>
      <c r="C115" s="832" t="s">
        <v>453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40862</v>
      </c>
      <c r="AB115" s="1008"/>
      <c r="AC115" s="1008"/>
      <c r="AD115" s="1008"/>
      <c r="AE115" s="1009"/>
      <c r="AF115" s="1010">
        <v>22325</v>
      </c>
      <c r="AG115" s="1008"/>
      <c r="AH115" s="1008"/>
      <c r="AI115" s="1008"/>
      <c r="AJ115" s="1009"/>
      <c r="AK115" s="1010">
        <v>23755</v>
      </c>
      <c r="AL115" s="1008"/>
      <c r="AM115" s="1008"/>
      <c r="AN115" s="1008"/>
      <c r="AO115" s="1009"/>
      <c r="AP115" s="1011">
        <v>0.5</v>
      </c>
      <c r="AQ115" s="1012"/>
      <c r="AR115" s="1012"/>
      <c r="AS115" s="1012"/>
      <c r="AT115" s="1013"/>
      <c r="AU115" s="1021"/>
      <c r="AV115" s="1022"/>
      <c r="AW115" s="1022"/>
      <c r="AX115" s="1022"/>
      <c r="AY115" s="1022"/>
      <c r="AZ115" s="897" t="s">
        <v>454</v>
      </c>
      <c r="BA115" s="832"/>
      <c r="BB115" s="832"/>
      <c r="BC115" s="832"/>
      <c r="BD115" s="832"/>
      <c r="BE115" s="832"/>
      <c r="BF115" s="832"/>
      <c r="BG115" s="832"/>
      <c r="BH115" s="832"/>
      <c r="BI115" s="832"/>
      <c r="BJ115" s="832"/>
      <c r="BK115" s="832"/>
      <c r="BL115" s="832"/>
      <c r="BM115" s="832"/>
      <c r="BN115" s="832"/>
      <c r="BO115" s="832"/>
      <c r="BP115" s="833"/>
      <c r="BQ115" s="898">
        <v>4679</v>
      </c>
      <c r="BR115" s="899"/>
      <c r="BS115" s="899"/>
      <c r="BT115" s="899"/>
      <c r="BU115" s="899"/>
      <c r="BV115" s="899" t="s">
        <v>414</v>
      </c>
      <c r="BW115" s="899"/>
      <c r="BX115" s="899"/>
      <c r="BY115" s="899"/>
      <c r="BZ115" s="899"/>
      <c r="CA115" s="899" t="s">
        <v>414</v>
      </c>
      <c r="CB115" s="899"/>
      <c r="CC115" s="899"/>
      <c r="CD115" s="899"/>
      <c r="CE115" s="899"/>
      <c r="CF115" s="960" t="s">
        <v>414</v>
      </c>
      <c r="CG115" s="961"/>
      <c r="CH115" s="961"/>
      <c r="CI115" s="961"/>
      <c r="CJ115" s="961"/>
      <c r="CK115" s="1016"/>
      <c r="CL115" s="903"/>
      <c r="CM115" s="897" t="s">
        <v>455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587390</v>
      </c>
      <c r="DH115" s="862"/>
      <c r="DI115" s="862"/>
      <c r="DJ115" s="862"/>
      <c r="DK115" s="863"/>
      <c r="DL115" s="864">
        <v>503615</v>
      </c>
      <c r="DM115" s="862"/>
      <c r="DN115" s="862"/>
      <c r="DO115" s="862"/>
      <c r="DP115" s="863"/>
      <c r="DQ115" s="864">
        <v>412504</v>
      </c>
      <c r="DR115" s="862"/>
      <c r="DS115" s="862"/>
      <c r="DT115" s="862"/>
      <c r="DU115" s="863"/>
      <c r="DV115" s="909">
        <v>8.5</v>
      </c>
      <c r="DW115" s="910"/>
      <c r="DX115" s="910"/>
      <c r="DY115" s="910"/>
      <c r="DZ115" s="911"/>
    </row>
    <row r="116" spans="1:130" s="247" customFormat="1" ht="26.25" customHeight="1" x14ac:dyDescent="0.2">
      <c r="A116" s="1005"/>
      <c r="B116" s="1006"/>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420</v>
      </c>
      <c r="AB116" s="862"/>
      <c r="AC116" s="862"/>
      <c r="AD116" s="862"/>
      <c r="AE116" s="863"/>
      <c r="AF116" s="864">
        <v>311</v>
      </c>
      <c r="AG116" s="862"/>
      <c r="AH116" s="862"/>
      <c r="AI116" s="862"/>
      <c r="AJ116" s="863"/>
      <c r="AK116" s="864">
        <v>216</v>
      </c>
      <c r="AL116" s="862"/>
      <c r="AM116" s="862"/>
      <c r="AN116" s="862"/>
      <c r="AO116" s="863"/>
      <c r="AP116" s="909">
        <v>0</v>
      </c>
      <c r="AQ116" s="910"/>
      <c r="AR116" s="910"/>
      <c r="AS116" s="910"/>
      <c r="AT116" s="911"/>
      <c r="AU116" s="1021"/>
      <c r="AV116" s="1022"/>
      <c r="AW116" s="1022"/>
      <c r="AX116" s="1022"/>
      <c r="AY116" s="1022"/>
      <c r="AZ116" s="948" t="s">
        <v>457</v>
      </c>
      <c r="BA116" s="949"/>
      <c r="BB116" s="949"/>
      <c r="BC116" s="949"/>
      <c r="BD116" s="949"/>
      <c r="BE116" s="949"/>
      <c r="BF116" s="949"/>
      <c r="BG116" s="949"/>
      <c r="BH116" s="949"/>
      <c r="BI116" s="949"/>
      <c r="BJ116" s="949"/>
      <c r="BK116" s="949"/>
      <c r="BL116" s="949"/>
      <c r="BM116" s="949"/>
      <c r="BN116" s="949"/>
      <c r="BO116" s="949"/>
      <c r="BP116" s="950"/>
      <c r="BQ116" s="898" t="s">
        <v>414</v>
      </c>
      <c r="BR116" s="899"/>
      <c r="BS116" s="899"/>
      <c r="BT116" s="899"/>
      <c r="BU116" s="899"/>
      <c r="BV116" s="899" t="s">
        <v>414</v>
      </c>
      <c r="BW116" s="899"/>
      <c r="BX116" s="899"/>
      <c r="BY116" s="899"/>
      <c r="BZ116" s="899"/>
      <c r="CA116" s="899" t="s">
        <v>414</v>
      </c>
      <c r="CB116" s="899"/>
      <c r="CC116" s="899"/>
      <c r="CD116" s="899"/>
      <c r="CE116" s="899"/>
      <c r="CF116" s="960" t="s">
        <v>414</v>
      </c>
      <c r="CG116" s="961"/>
      <c r="CH116" s="961"/>
      <c r="CI116" s="961"/>
      <c r="CJ116" s="961"/>
      <c r="CK116" s="1016"/>
      <c r="CL116" s="903"/>
      <c r="CM116" s="906" t="s">
        <v>458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439</v>
      </c>
      <c r="DH116" s="862"/>
      <c r="DI116" s="862"/>
      <c r="DJ116" s="862"/>
      <c r="DK116" s="863"/>
      <c r="DL116" s="864" t="s">
        <v>414</v>
      </c>
      <c r="DM116" s="862"/>
      <c r="DN116" s="862"/>
      <c r="DO116" s="862"/>
      <c r="DP116" s="863"/>
      <c r="DQ116" s="864" t="s">
        <v>439</v>
      </c>
      <c r="DR116" s="862"/>
      <c r="DS116" s="862"/>
      <c r="DT116" s="862"/>
      <c r="DU116" s="863"/>
      <c r="DV116" s="909" t="s">
        <v>414</v>
      </c>
      <c r="DW116" s="910"/>
      <c r="DX116" s="910"/>
      <c r="DY116" s="910"/>
      <c r="DZ116" s="911"/>
    </row>
    <row r="117" spans="1:130" s="247" customFormat="1" ht="26.25" customHeight="1" x14ac:dyDescent="0.2">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459</v>
      </c>
      <c r="Z117" s="988"/>
      <c r="AA117" s="993">
        <v>1075993</v>
      </c>
      <c r="AB117" s="994"/>
      <c r="AC117" s="994"/>
      <c r="AD117" s="994"/>
      <c r="AE117" s="995"/>
      <c r="AF117" s="996">
        <v>1084487</v>
      </c>
      <c r="AG117" s="994"/>
      <c r="AH117" s="994"/>
      <c r="AI117" s="994"/>
      <c r="AJ117" s="995"/>
      <c r="AK117" s="996">
        <v>1116311</v>
      </c>
      <c r="AL117" s="994"/>
      <c r="AM117" s="994"/>
      <c r="AN117" s="994"/>
      <c r="AO117" s="995"/>
      <c r="AP117" s="997"/>
      <c r="AQ117" s="998"/>
      <c r="AR117" s="998"/>
      <c r="AS117" s="998"/>
      <c r="AT117" s="999"/>
      <c r="AU117" s="1021"/>
      <c r="AV117" s="1022"/>
      <c r="AW117" s="1022"/>
      <c r="AX117" s="1022"/>
      <c r="AY117" s="1022"/>
      <c r="AZ117" s="948" t="s">
        <v>460</v>
      </c>
      <c r="BA117" s="949"/>
      <c r="BB117" s="949"/>
      <c r="BC117" s="949"/>
      <c r="BD117" s="949"/>
      <c r="BE117" s="949"/>
      <c r="BF117" s="949"/>
      <c r="BG117" s="949"/>
      <c r="BH117" s="949"/>
      <c r="BI117" s="949"/>
      <c r="BJ117" s="949"/>
      <c r="BK117" s="949"/>
      <c r="BL117" s="949"/>
      <c r="BM117" s="949"/>
      <c r="BN117" s="949"/>
      <c r="BO117" s="949"/>
      <c r="BP117" s="950"/>
      <c r="BQ117" s="898" t="s">
        <v>128</v>
      </c>
      <c r="BR117" s="899"/>
      <c r="BS117" s="899"/>
      <c r="BT117" s="899"/>
      <c r="BU117" s="899"/>
      <c r="BV117" s="899" t="s">
        <v>128</v>
      </c>
      <c r="BW117" s="899"/>
      <c r="BX117" s="899"/>
      <c r="BY117" s="899"/>
      <c r="BZ117" s="899"/>
      <c r="CA117" s="899" t="s">
        <v>128</v>
      </c>
      <c r="CB117" s="899"/>
      <c r="CC117" s="899"/>
      <c r="CD117" s="899"/>
      <c r="CE117" s="899"/>
      <c r="CF117" s="960" t="s">
        <v>128</v>
      </c>
      <c r="CG117" s="961"/>
      <c r="CH117" s="961"/>
      <c r="CI117" s="961"/>
      <c r="CJ117" s="961"/>
      <c r="CK117" s="1016"/>
      <c r="CL117" s="903"/>
      <c r="CM117" s="906" t="s">
        <v>461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128</v>
      </c>
      <c r="DH117" s="862"/>
      <c r="DI117" s="862"/>
      <c r="DJ117" s="862"/>
      <c r="DK117" s="863"/>
      <c r="DL117" s="864" t="s">
        <v>439</v>
      </c>
      <c r="DM117" s="862"/>
      <c r="DN117" s="862"/>
      <c r="DO117" s="862"/>
      <c r="DP117" s="863"/>
      <c r="DQ117" s="864" t="s">
        <v>128</v>
      </c>
      <c r="DR117" s="862"/>
      <c r="DS117" s="862"/>
      <c r="DT117" s="862"/>
      <c r="DU117" s="863"/>
      <c r="DV117" s="909" t="s">
        <v>128</v>
      </c>
      <c r="DW117" s="910"/>
      <c r="DX117" s="910"/>
      <c r="DY117" s="910"/>
      <c r="DZ117" s="911"/>
    </row>
    <row r="118" spans="1:130" s="247" customFormat="1" ht="26.25" customHeight="1" x14ac:dyDescent="0.2">
      <c r="A118" s="986" t="s">
        <v>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432</v>
      </c>
      <c r="AB118" s="987"/>
      <c r="AC118" s="987"/>
      <c r="AD118" s="987"/>
      <c r="AE118" s="988"/>
      <c r="AF118" s="989" t="s">
        <v>307</v>
      </c>
      <c r="AG118" s="987"/>
      <c r="AH118" s="987"/>
      <c r="AI118" s="987"/>
      <c r="AJ118" s="988"/>
      <c r="AK118" s="989" t="s">
        <v>306</v>
      </c>
      <c r="AL118" s="987"/>
      <c r="AM118" s="987"/>
      <c r="AN118" s="987"/>
      <c r="AO118" s="988"/>
      <c r="AP118" s="990" t="s">
        <v>433</v>
      </c>
      <c r="AQ118" s="991"/>
      <c r="AR118" s="991"/>
      <c r="AS118" s="991"/>
      <c r="AT118" s="992"/>
      <c r="AU118" s="1021"/>
      <c r="AV118" s="1022"/>
      <c r="AW118" s="1022"/>
      <c r="AX118" s="1022"/>
      <c r="AY118" s="1022"/>
      <c r="AZ118" s="964" t="s">
        <v>462</v>
      </c>
      <c r="BA118" s="965"/>
      <c r="BB118" s="965"/>
      <c r="BC118" s="965"/>
      <c r="BD118" s="965"/>
      <c r="BE118" s="965"/>
      <c r="BF118" s="965"/>
      <c r="BG118" s="965"/>
      <c r="BH118" s="965"/>
      <c r="BI118" s="965"/>
      <c r="BJ118" s="965"/>
      <c r="BK118" s="965"/>
      <c r="BL118" s="965"/>
      <c r="BM118" s="965"/>
      <c r="BN118" s="965"/>
      <c r="BO118" s="965"/>
      <c r="BP118" s="966"/>
      <c r="BQ118" s="967" t="s">
        <v>128</v>
      </c>
      <c r="BR118" s="930"/>
      <c r="BS118" s="930"/>
      <c r="BT118" s="930"/>
      <c r="BU118" s="930"/>
      <c r="BV118" s="930" t="s">
        <v>128</v>
      </c>
      <c r="BW118" s="930"/>
      <c r="BX118" s="930"/>
      <c r="BY118" s="930"/>
      <c r="BZ118" s="930"/>
      <c r="CA118" s="930" t="s">
        <v>391</v>
      </c>
      <c r="CB118" s="930"/>
      <c r="CC118" s="930"/>
      <c r="CD118" s="930"/>
      <c r="CE118" s="930"/>
      <c r="CF118" s="960" t="s">
        <v>128</v>
      </c>
      <c r="CG118" s="961"/>
      <c r="CH118" s="961"/>
      <c r="CI118" s="961"/>
      <c r="CJ118" s="961"/>
      <c r="CK118" s="1016"/>
      <c r="CL118" s="903"/>
      <c r="CM118" s="906" t="s">
        <v>463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391</v>
      </c>
      <c r="DH118" s="862"/>
      <c r="DI118" s="862"/>
      <c r="DJ118" s="862"/>
      <c r="DK118" s="863"/>
      <c r="DL118" s="864" t="s">
        <v>128</v>
      </c>
      <c r="DM118" s="862"/>
      <c r="DN118" s="862"/>
      <c r="DO118" s="862"/>
      <c r="DP118" s="863"/>
      <c r="DQ118" s="864" t="s">
        <v>391</v>
      </c>
      <c r="DR118" s="862"/>
      <c r="DS118" s="862"/>
      <c r="DT118" s="862"/>
      <c r="DU118" s="863"/>
      <c r="DV118" s="909" t="s">
        <v>128</v>
      </c>
      <c r="DW118" s="910"/>
      <c r="DX118" s="910"/>
      <c r="DY118" s="910"/>
      <c r="DZ118" s="911"/>
    </row>
    <row r="119" spans="1:130" s="247" customFormat="1" ht="26.25" customHeight="1" x14ac:dyDescent="0.2">
      <c r="A119" s="900" t="s">
        <v>437</v>
      </c>
      <c r="B119" s="901"/>
      <c r="C119" s="976" t="s">
        <v>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128</v>
      </c>
      <c r="AG119" s="980"/>
      <c r="AH119" s="980"/>
      <c r="AI119" s="980"/>
      <c r="AJ119" s="981"/>
      <c r="AK119" s="982" t="s">
        <v>391</v>
      </c>
      <c r="AL119" s="980"/>
      <c r="AM119" s="980"/>
      <c r="AN119" s="980"/>
      <c r="AO119" s="981"/>
      <c r="AP119" s="983" t="s">
        <v>128</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464</v>
      </c>
      <c r="BP119" s="963"/>
      <c r="BQ119" s="967">
        <v>18537255</v>
      </c>
      <c r="BR119" s="930"/>
      <c r="BS119" s="930"/>
      <c r="BT119" s="930"/>
      <c r="BU119" s="930"/>
      <c r="BV119" s="930">
        <v>19869892</v>
      </c>
      <c r="BW119" s="930"/>
      <c r="BX119" s="930"/>
      <c r="BY119" s="930"/>
      <c r="BZ119" s="930"/>
      <c r="CA119" s="930">
        <v>19980773</v>
      </c>
      <c r="CB119" s="930"/>
      <c r="CC119" s="930"/>
      <c r="CD119" s="930"/>
      <c r="CE119" s="930"/>
      <c r="CF119" s="828"/>
      <c r="CG119" s="829"/>
      <c r="CH119" s="829"/>
      <c r="CI119" s="829"/>
      <c r="CJ119" s="919"/>
      <c r="CK119" s="1017"/>
      <c r="CL119" s="905"/>
      <c r="CM119" s="923" t="s">
        <v>465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110624</v>
      </c>
      <c r="DH119" s="845"/>
      <c r="DI119" s="845"/>
      <c r="DJ119" s="845"/>
      <c r="DK119" s="846"/>
      <c r="DL119" s="847">
        <v>96774</v>
      </c>
      <c r="DM119" s="845"/>
      <c r="DN119" s="845"/>
      <c r="DO119" s="845"/>
      <c r="DP119" s="846"/>
      <c r="DQ119" s="847">
        <v>82930</v>
      </c>
      <c r="DR119" s="845"/>
      <c r="DS119" s="845"/>
      <c r="DT119" s="845"/>
      <c r="DU119" s="846"/>
      <c r="DV119" s="933">
        <v>1.7</v>
      </c>
      <c r="DW119" s="934"/>
      <c r="DX119" s="934"/>
      <c r="DY119" s="934"/>
      <c r="DZ119" s="935"/>
    </row>
    <row r="120" spans="1:130" s="247" customFormat="1" ht="26.25" customHeight="1" x14ac:dyDescent="0.2">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466</v>
      </c>
      <c r="AB120" s="862"/>
      <c r="AC120" s="862"/>
      <c r="AD120" s="862"/>
      <c r="AE120" s="863"/>
      <c r="AF120" s="864" t="s">
        <v>391</v>
      </c>
      <c r="AG120" s="862"/>
      <c r="AH120" s="862"/>
      <c r="AI120" s="862"/>
      <c r="AJ120" s="863"/>
      <c r="AK120" s="864" t="s">
        <v>128</v>
      </c>
      <c r="AL120" s="862"/>
      <c r="AM120" s="862"/>
      <c r="AN120" s="862"/>
      <c r="AO120" s="863"/>
      <c r="AP120" s="909" t="s">
        <v>391</v>
      </c>
      <c r="AQ120" s="910"/>
      <c r="AR120" s="910"/>
      <c r="AS120" s="910"/>
      <c r="AT120" s="911"/>
      <c r="AU120" s="968" t="s">
        <v>467</v>
      </c>
      <c r="AV120" s="969"/>
      <c r="AW120" s="969"/>
      <c r="AX120" s="969"/>
      <c r="AY120" s="970"/>
      <c r="AZ120" s="945" t="s">
        <v>468</v>
      </c>
      <c r="BA120" s="890"/>
      <c r="BB120" s="890"/>
      <c r="BC120" s="890"/>
      <c r="BD120" s="890"/>
      <c r="BE120" s="890"/>
      <c r="BF120" s="890"/>
      <c r="BG120" s="890"/>
      <c r="BH120" s="890"/>
      <c r="BI120" s="890"/>
      <c r="BJ120" s="890"/>
      <c r="BK120" s="890"/>
      <c r="BL120" s="890"/>
      <c r="BM120" s="890"/>
      <c r="BN120" s="890"/>
      <c r="BO120" s="890"/>
      <c r="BP120" s="891"/>
      <c r="BQ120" s="946">
        <v>3158335</v>
      </c>
      <c r="BR120" s="927"/>
      <c r="BS120" s="927"/>
      <c r="BT120" s="927"/>
      <c r="BU120" s="927"/>
      <c r="BV120" s="927">
        <v>3169898</v>
      </c>
      <c r="BW120" s="927"/>
      <c r="BX120" s="927"/>
      <c r="BY120" s="927"/>
      <c r="BZ120" s="927"/>
      <c r="CA120" s="927">
        <v>2822208</v>
      </c>
      <c r="CB120" s="927"/>
      <c r="CC120" s="927"/>
      <c r="CD120" s="927"/>
      <c r="CE120" s="927"/>
      <c r="CF120" s="951">
        <v>58.4</v>
      </c>
      <c r="CG120" s="952"/>
      <c r="CH120" s="952"/>
      <c r="CI120" s="952"/>
      <c r="CJ120" s="952"/>
      <c r="CK120" s="953" t="s">
        <v>469</v>
      </c>
      <c r="CL120" s="937"/>
      <c r="CM120" s="937"/>
      <c r="CN120" s="937"/>
      <c r="CO120" s="938"/>
      <c r="CP120" s="957" t="s">
        <v>470</v>
      </c>
      <c r="CQ120" s="958"/>
      <c r="CR120" s="958"/>
      <c r="CS120" s="958"/>
      <c r="CT120" s="958"/>
      <c r="CU120" s="958"/>
      <c r="CV120" s="958"/>
      <c r="CW120" s="958"/>
      <c r="CX120" s="958"/>
      <c r="CY120" s="958"/>
      <c r="CZ120" s="958"/>
      <c r="DA120" s="958"/>
      <c r="DB120" s="958"/>
      <c r="DC120" s="958"/>
      <c r="DD120" s="958"/>
      <c r="DE120" s="958"/>
      <c r="DF120" s="959"/>
      <c r="DG120" s="946">
        <v>1797428</v>
      </c>
      <c r="DH120" s="927"/>
      <c r="DI120" s="927"/>
      <c r="DJ120" s="927"/>
      <c r="DK120" s="927"/>
      <c r="DL120" s="927">
        <v>1954031</v>
      </c>
      <c r="DM120" s="927"/>
      <c r="DN120" s="927"/>
      <c r="DO120" s="927"/>
      <c r="DP120" s="927"/>
      <c r="DQ120" s="927">
        <v>1923337</v>
      </c>
      <c r="DR120" s="927"/>
      <c r="DS120" s="927"/>
      <c r="DT120" s="927"/>
      <c r="DU120" s="927"/>
      <c r="DV120" s="928">
        <v>39.799999999999997</v>
      </c>
      <c r="DW120" s="928"/>
      <c r="DX120" s="928"/>
      <c r="DY120" s="928"/>
      <c r="DZ120" s="929"/>
    </row>
    <row r="121" spans="1:130" s="247" customFormat="1" ht="26.25" customHeight="1" x14ac:dyDescent="0.2">
      <c r="A121" s="902"/>
      <c r="B121" s="903"/>
      <c r="C121" s="948" t="s">
        <v>471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391</v>
      </c>
      <c r="AB121" s="862"/>
      <c r="AC121" s="862"/>
      <c r="AD121" s="862"/>
      <c r="AE121" s="863"/>
      <c r="AF121" s="864" t="s">
        <v>391</v>
      </c>
      <c r="AG121" s="862"/>
      <c r="AH121" s="862"/>
      <c r="AI121" s="862"/>
      <c r="AJ121" s="863"/>
      <c r="AK121" s="864" t="s">
        <v>128</v>
      </c>
      <c r="AL121" s="862"/>
      <c r="AM121" s="862"/>
      <c r="AN121" s="862"/>
      <c r="AO121" s="863"/>
      <c r="AP121" s="909" t="s">
        <v>128</v>
      </c>
      <c r="AQ121" s="910"/>
      <c r="AR121" s="910"/>
      <c r="AS121" s="910"/>
      <c r="AT121" s="911"/>
      <c r="AU121" s="971"/>
      <c r="AV121" s="972"/>
      <c r="AW121" s="972"/>
      <c r="AX121" s="972"/>
      <c r="AY121" s="973"/>
      <c r="AZ121" s="897" t="s">
        <v>472</v>
      </c>
      <c r="BA121" s="832"/>
      <c r="BB121" s="832"/>
      <c r="BC121" s="832"/>
      <c r="BD121" s="832"/>
      <c r="BE121" s="832"/>
      <c r="BF121" s="832"/>
      <c r="BG121" s="832"/>
      <c r="BH121" s="832"/>
      <c r="BI121" s="832"/>
      <c r="BJ121" s="832"/>
      <c r="BK121" s="832"/>
      <c r="BL121" s="832"/>
      <c r="BM121" s="832"/>
      <c r="BN121" s="832"/>
      <c r="BO121" s="832"/>
      <c r="BP121" s="833"/>
      <c r="BQ121" s="898">
        <v>5512789</v>
      </c>
      <c r="BR121" s="899"/>
      <c r="BS121" s="899"/>
      <c r="BT121" s="899"/>
      <c r="BU121" s="899"/>
      <c r="BV121" s="899">
        <v>5194303</v>
      </c>
      <c r="BW121" s="899"/>
      <c r="BX121" s="899"/>
      <c r="BY121" s="899"/>
      <c r="BZ121" s="899"/>
      <c r="CA121" s="899">
        <v>4292331</v>
      </c>
      <c r="CB121" s="899"/>
      <c r="CC121" s="899"/>
      <c r="CD121" s="899"/>
      <c r="CE121" s="899"/>
      <c r="CF121" s="960">
        <v>88.9</v>
      </c>
      <c r="CG121" s="961"/>
      <c r="CH121" s="961"/>
      <c r="CI121" s="961"/>
      <c r="CJ121" s="961"/>
      <c r="CK121" s="954"/>
      <c r="CL121" s="940"/>
      <c r="CM121" s="940"/>
      <c r="CN121" s="940"/>
      <c r="CO121" s="941"/>
      <c r="CP121" s="920" t="s">
        <v>408</v>
      </c>
      <c r="CQ121" s="921"/>
      <c r="CR121" s="921"/>
      <c r="CS121" s="921"/>
      <c r="CT121" s="921"/>
      <c r="CU121" s="921"/>
      <c r="CV121" s="921"/>
      <c r="CW121" s="921"/>
      <c r="CX121" s="921"/>
      <c r="CY121" s="921"/>
      <c r="CZ121" s="921"/>
      <c r="DA121" s="921"/>
      <c r="DB121" s="921"/>
      <c r="DC121" s="921"/>
      <c r="DD121" s="921"/>
      <c r="DE121" s="921"/>
      <c r="DF121" s="922"/>
      <c r="DG121" s="898" t="s">
        <v>128</v>
      </c>
      <c r="DH121" s="899"/>
      <c r="DI121" s="899"/>
      <c r="DJ121" s="899"/>
      <c r="DK121" s="899"/>
      <c r="DL121" s="899" t="s">
        <v>391</v>
      </c>
      <c r="DM121" s="899"/>
      <c r="DN121" s="899"/>
      <c r="DO121" s="899"/>
      <c r="DP121" s="899"/>
      <c r="DQ121" s="899" t="s">
        <v>391</v>
      </c>
      <c r="DR121" s="899"/>
      <c r="DS121" s="899"/>
      <c r="DT121" s="899"/>
      <c r="DU121" s="899"/>
      <c r="DV121" s="876" t="s">
        <v>391</v>
      </c>
      <c r="DW121" s="876"/>
      <c r="DX121" s="876"/>
      <c r="DY121" s="876"/>
      <c r="DZ121" s="877"/>
    </row>
    <row r="122" spans="1:130" s="247" customFormat="1" ht="26.25" customHeight="1" x14ac:dyDescent="0.2">
      <c r="A122" s="902"/>
      <c r="B122" s="903"/>
      <c r="C122" s="906" t="s">
        <v>452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391</v>
      </c>
      <c r="AG122" s="862"/>
      <c r="AH122" s="862"/>
      <c r="AI122" s="862"/>
      <c r="AJ122" s="863"/>
      <c r="AK122" s="864" t="s">
        <v>391</v>
      </c>
      <c r="AL122" s="862"/>
      <c r="AM122" s="862"/>
      <c r="AN122" s="862"/>
      <c r="AO122" s="863"/>
      <c r="AP122" s="909" t="s">
        <v>128</v>
      </c>
      <c r="AQ122" s="910"/>
      <c r="AR122" s="910"/>
      <c r="AS122" s="910"/>
      <c r="AT122" s="911"/>
      <c r="AU122" s="971"/>
      <c r="AV122" s="972"/>
      <c r="AW122" s="972"/>
      <c r="AX122" s="972"/>
      <c r="AY122" s="973"/>
      <c r="AZ122" s="964" t="s">
        <v>473</v>
      </c>
      <c r="BA122" s="965"/>
      <c r="BB122" s="965"/>
      <c r="BC122" s="965"/>
      <c r="BD122" s="965"/>
      <c r="BE122" s="965"/>
      <c r="BF122" s="965"/>
      <c r="BG122" s="965"/>
      <c r="BH122" s="965"/>
      <c r="BI122" s="965"/>
      <c r="BJ122" s="965"/>
      <c r="BK122" s="965"/>
      <c r="BL122" s="965"/>
      <c r="BM122" s="965"/>
      <c r="BN122" s="965"/>
      <c r="BO122" s="965"/>
      <c r="BP122" s="966"/>
      <c r="BQ122" s="967">
        <v>9126669</v>
      </c>
      <c r="BR122" s="930"/>
      <c r="BS122" s="930"/>
      <c r="BT122" s="930"/>
      <c r="BU122" s="930"/>
      <c r="BV122" s="930">
        <v>9393129</v>
      </c>
      <c r="BW122" s="930"/>
      <c r="BX122" s="930"/>
      <c r="BY122" s="930"/>
      <c r="BZ122" s="930"/>
      <c r="CA122" s="930">
        <v>9176413</v>
      </c>
      <c r="CB122" s="930"/>
      <c r="CC122" s="930"/>
      <c r="CD122" s="930"/>
      <c r="CE122" s="930"/>
      <c r="CF122" s="931">
        <v>190</v>
      </c>
      <c r="CG122" s="932"/>
      <c r="CH122" s="932"/>
      <c r="CI122" s="932"/>
      <c r="CJ122" s="932"/>
      <c r="CK122" s="954"/>
      <c r="CL122" s="940"/>
      <c r="CM122" s="940"/>
      <c r="CN122" s="940"/>
      <c r="CO122" s="941"/>
      <c r="CP122" s="920" t="s">
        <v>474</v>
      </c>
      <c r="CQ122" s="921"/>
      <c r="CR122" s="921"/>
      <c r="CS122" s="921"/>
      <c r="CT122" s="921"/>
      <c r="CU122" s="921"/>
      <c r="CV122" s="921"/>
      <c r="CW122" s="921"/>
      <c r="CX122" s="921"/>
      <c r="CY122" s="921"/>
      <c r="CZ122" s="921"/>
      <c r="DA122" s="921"/>
      <c r="DB122" s="921"/>
      <c r="DC122" s="921"/>
      <c r="DD122" s="921"/>
      <c r="DE122" s="921"/>
      <c r="DF122" s="922"/>
      <c r="DG122" s="898" t="s">
        <v>391</v>
      </c>
      <c r="DH122" s="899"/>
      <c r="DI122" s="899"/>
      <c r="DJ122" s="899"/>
      <c r="DK122" s="899"/>
      <c r="DL122" s="899" t="s">
        <v>391</v>
      </c>
      <c r="DM122" s="899"/>
      <c r="DN122" s="899"/>
      <c r="DO122" s="899"/>
      <c r="DP122" s="899"/>
      <c r="DQ122" s="899" t="s">
        <v>391</v>
      </c>
      <c r="DR122" s="899"/>
      <c r="DS122" s="899"/>
      <c r="DT122" s="899"/>
      <c r="DU122" s="899"/>
      <c r="DV122" s="876" t="s">
        <v>128</v>
      </c>
      <c r="DW122" s="876"/>
      <c r="DX122" s="876"/>
      <c r="DY122" s="876"/>
      <c r="DZ122" s="877"/>
    </row>
    <row r="123" spans="1:130" s="247" customFormat="1" ht="26.25" customHeight="1" x14ac:dyDescent="0.2">
      <c r="A123" s="902"/>
      <c r="B123" s="903"/>
      <c r="C123" s="906" t="s">
        <v>458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128</v>
      </c>
      <c r="AB123" s="862"/>
      <c r="AC123" s="862"/>
      <c r="AD123" s="862"/>
      <c r="AE123" s="863"/>
      <c r="AF123" s="864" t="s">
        <v>128</v>
      </c>
      <c r="AG123" s="862"/>
      <c r="AH123" s="862"/>
      <c r="AI123" s="862"/>
      <c r="AJ123" s="863"/>
      <c r="AK123" s="864" t="s">
        <v>391</v>
      </c>
      <c r="AL123" s="862"/>
      <c r="AM123" s="862"/>
      <c r="AN123" s="862"/>
      <c r="AO123" s="863"/>
      <c r="AP123" s="909" t="s">
        <v>391</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475</v>
      </c>
      <c r="BP123" s="963"/>
      <c r="BQ123" s="917">
        <v>17797793</v>
      </c>
      <c r="BR123" s="918"/>
      <c r="BS123" s="918"/>
      <c r="BT123" s="918"/>
      <c r="BU123" s="918"/>
      <c r="BV123" s="918">
        <v>17757330</v>
      </c>
      <c r="BW123" s="918"/>
      <c r="BX123" s="918"/>
      <c r="BY123" s="918"/>
      <c r="BZ123" s="918"/>
      <c r="CA123" s="918">
        <v>16290952</v>
      </c>
      <c r="CB123" s="918"/>
      <c r="CC123" s="918"/>
      <c r="CD123" s="918"/>
      <c r="CE123" s="918"/>
      <c r="CF123" s="828"/>
      <c r="CG123" s="829"/>
      <c r="CH123" s="829"/>
      <c r="CI123" s="829"/>
      <c r="CJ123" s="919"/>
      <c r="CK123" s="954"/>
      <c r="CL123" s="940"/>
      <c r="CM123" s="940"/>
      <c r="CN123" s="940"/>
      <c r="CO123" s="941"/>
      <c r="CP123" s="920" t="s">
        <v>403</v>
      </c>
      <c r="CQ123" s="921"/>
      <c r="CR123" s="921"/>
      <c r="CS123" s="921"/>
      <c r="CT123" s="921"/>
      <c r="CU123" s="921"/>
      <c r="CV123" s="921"/>
      <c r="CW123" s="921"/>
      <c r="CX123" s="921"/>
      <c r="CY123" s="921"/>
      <c r="CZ123" s="921"/>
      <c r="DA123" s="921"/>
      <c r="DB123" s="921"/>
      <c r="DC123" s="921"/>
      <c r="DD123" s="921"/>
      <c r="DE123" s="921"/>
      <c r="DF123" s="922"/>
      <c r="DG123" s="861" t="s">
        <v>391</v>
      </c>
      <c r="DH123" s="862"/>
      <c r="DI123" s="862"/>
      <c r="DJ123" s="862"/>
      <c r="DK123" s="863"/>
      <c r="DL123" s="864" t="s">
        <v>128</v>
      </c>
      <c r="DM123" s="862"/>
      <c r="DN123" s="862"/>
      <c r="DO123" s="862"/>
      <c r="DP123" s="863"/>
      <c r="DQ123" s="864" t="s">
        <v>391</v>
      </c>
      <c r="DR123" s="862"/>
      <c r="DS123" s="862"/>
      <c r="DT123" s="862"/>
      <c r="DU123" s="863"/>
      <c r="DV123" s="909" t="s">
        <v>391</v>
      </c>
      <c r="DW123" s="910"/>
      <c r="DX123" s="910"/>
      <c r="DY123" s="910"/>
      <c r="DZ123" s="911"/>
    </row>
    <row r="124" spans="1:130" s="247" customFormat="1" ht="26.25" customHeight="1" thickBot="1" x14ac:dyDescent="0.25">
      <c r="A124" s="902"/>
      <c r="B124" s="903"/>
      <c r="C124" s="906" t="s">
        <v>461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128</v>
      </c>
      <c r="AB124" s="862"/>
      <c r="AC124" s="862"/>
      <c r="AD124" s="862"/>
      <c r="AE124" s="863"/>
      <c r="AF124" s="864" t="s">
        <v>391</v>
      </c>
      <c r="AG124" s="862"/>
      <c r="AH124" s="862"/>
      <c r="AI124" s="862"/>
      <c r="AJ124" s="863"/>
      <c r="AK124" s="864" t="s">
        <v>391</v>
      </c>
      <c r="AL124" s="862"/>
      <c r="AM124" s="862"/>
      <c r="AN124" s="862"/>
      <c r="AO124" s="863"/>
      <c r="AP124" s="909" t="s">
        <v>128</v>
      </c>
      <c r="AQ124" s="910"/>
      <c r="AR124" s="910"/>
      <c r="AS124" s="910"/>
      <c r="AT124" s="911"/>
      <c r="AU124" s="912" t="s">
        <v>476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15.2</v>
      </c>
      <c r="BR124" s="916"/>
      <c r="BS124" s="916"/>
      <c r="BT124" s="916"/>
      <c r="BU124" s="916"/>
      <c r="BV124" s="916">
        <v>43.4</v>
      </c>
      <c r="BW124" s="916"/>
      <c r="BX124" s="916"/>
      <c r="BY124" s="916"/>
      <c r="BZ124" s="916"/>
      <c r="CA124" s="916">
        <v>76.3</v>
      </c>
      <c r="CB124" s="916"/>
      <c r="CC124" s="916"/>
      <c r="CD124" s="916"/>
      <c r="CE124" s="916"/>
      <c r="CF124" s="806"/>
      <c r="CG124" s="807"/>
      <c r="CH124" s="807"/>
      <c r="CI124" s="807"/>
      <c r="CJ124" s="947"/>
      <c r="CK124" s="955"/>
      <c r="CL124" s="955"/>
      <c r="CM124" s="955"/>
      <c r="CN124" s="955"/>
      <c r="CO124" s="956"/>
      <c r="CP124" s="920" t="s">
        <v>477</v>
      </c>
      <c r="CQ124" s="921"/>
      <c r="CR124" s="921"/>
      <c r="CS124" s="921"/>
      <c r="CT124" s="921"/>
      <c r="CU124" s="921"/>
      <c r="CV124" s="921"/>
      <c r="CW124" s="921"/>
      <c r="CX124" s="921"/>
      <c r="CY124" s="921"/>
      <c r="CZ124" s="921"/>
      <c r="DA124" s="921"/>
      <c r="DB124" s="921"/>
      <c r="DC124" s="921"/>
      <c r="DD124" s="921"/>
      <c r="DE124" s="921"/>
      <c r="DF124" s="922"/>
      <c r="DG124" s="844" t="s">
        <v>128</v>
      </c>
      <c r="DH124" s="845"/>
      <c r="DI124" s="845"/>
      <c r="DJ124" s="845"/>
      <c r="DK124" s="846"/>
      <c r="DL124" s="847" t="s">
        <v>128</v>
      </c>
      <c r="DM124" s="845"/>
      <c r="DN124" s="845"/>
      <c r="DO124" s="845"/>
      <c r="DP124" s="846"/>
      <c r="DQ124" s="847" t="s">
        <v>466</v>
      </c>
      <c r="DR124" s="845"/>
      <c r="DS124" s="845"/>
      <c r="DT124" s="845"/>
      <c r="DU124" s="846"/>
      <c r="DV124" s="933" t="s">
        <v>391</v>
      </c>
      <c r="DW124" s="934"/>
      <c r="DX124" s="934"/>
      <c r="DY124" s="934"/>
      <c r="DZ124" s="935"/>
    </row>
    <row r="125" spans="1:130" s="247" customFormat="1" ht="26.25" customHeight="1" x14ac:dyDescent="0.2">
      <c r="A125" s="902"/>
      <c r="B125" s="903"/>
      <c r="C125" s="906" t="s">
        <v>463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128</v>
      </c>
      <c r="AG125" s="862"/>
      <c r="AH125" s="862"/>
      <c r="AI125" s="862"/>
      <c r="AJ125" s="863"/>
      <c r="AK125" s="864" t="s">
        <v>128</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478</v>
      </c>
      <c r="CL125" s="937"/>
      <c r="CM125" s="937"/>
      <c r="CN125" s="937"/>
      <c r="CO125" s="938"/>
      <c r="CP125" s="945" t="s">
        <v>479</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128</v>
      </c>
      <c r="DM125" s="927"/>
      <c r="DN125" s="927"/>
      <c r="DO125" s="927"/>
      <c r="DP125" s="927"/>
      <c r="DQ125" s="927" t="s">
        <v>128</v>
      </c>
      <c r="DR125" s="927"/>
      <c r="DS125" s="927"/>
      <c r="DT125" s="927"/>
      <c r="DU125" s="927"/>
      <c r="DV125" s="928" t="s">
        <v>128</v>
      </c>
      <c r="DW125" s="928"/>
      <c r="DX125" s="928"/>
      <c r="DY125" s="928"/>
      <c r="DZ125" s="929"/>
    </row>
    <row r="126" spans="1:130" s="247" customFormat="1" ht="26.25" customHeight="1" thickBot="1" x14ac:dyDescent="0.25">
      <c r="A126" s="902"/>
      <c r="B126" s="903"/>
      <c r="C126" s="906" t="s">
        <v>465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40862</v>
      </c>
      <c r="AB126" s="862"/>
      <c r="AC126" s="862"/>
      <c r="AD126" s="862"/>
      <c r="AE126" s="863"/>
      <c r="AF126" s="864">
        <v>22325</v>
      </c>
      <c r="AG126" s="862"/>
      <c r="AH126" s="862"/>
      <c r="AI126" s="862"/>
      <c r="AJ126" s="863"/>
      <c r="AK126" s="864">
        <v>23755</v>
      </c>
      <c r="AL126" s="862"/>
      <c r="AM126" s="862"/>
      <c r="AN126" s="862"/>
      <c r="AO126" s="863"/>
      <c r="AP126" s="909">
        <v>0.5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480</v>
      </c>
      <c r="CQ126" s="832"/>
      <c r="CR126" s="832"/>
      <c r="CS126" s="832"/>
      <c r="CT126" s="832"/>
      <c r="CU126" s="832"/>
      <c r="CV126" s="832"/>
      <c r="CW126" s="832"/>
      <c r="CX126" s="832"/>
      <c r="CY126" s="832"/>
      <c r="CZ126" s="832"/>
      <c r="DA126" s="832"/>
      <c r="DB126" s="832"/>
      <c r="DC126" s="832"/>
      <c r="DD126" s="832"/>
      <c r="DE126" s="832"/>
      <c r="DF126" s="833"/>
      <c r="DG126" s="898">
        <v>4679</v>
      </c>
      <c r="DH126" s="899"/>
      <c r="DI126" s="899"/>
      <c r="DJ126" s="899"/>
      <c r="DK126" s="899"/>
      <c r="DL126" s="899" t="s">
        <v>391</v>
      </c>
      <c r="DM126" s="899"/>
      <c r="DN126" s="899"/>
      <c r="DO126" s="899"/>
      <c r="DP126" s="899"/>
      <c r="DQ126" s="899" t="s">
        <v>391</v>
      </c>
      <c r="DR126" s="899"/>
      <c r="DS126" s="899"/>
      <c r="DT126" s="899"/>
      <c r="DU126" s="899"/>
      <c r="DV126" s="876" t="s">
        <v>391</v>
      </c>
      <c r="DW126" s="876"/>
      <c r="DX126" s="876"/>
      <c r="DY126" s="876"/>
      <c r="DZ126" s="877"/>
    </row>
    <row r="127" spans="1:130" s="247" customFormat="1" ht="26.25" customHeight="1" x14ac:dyDescent="0.2">
      <c r="A127" s="904"/>
      <c r="B127" s="905"/>
      <c r="C127" s="923" t="s">
        <v>481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128</v>
      </c>
      <c r="AB127" s="862"/>
      <c r="AC127" s="862"/>
      <c r="AD127" s="862"/>
      <c r="AE127" s="863"/>
      <c r="AF127" s="864" t="s">
        <v>391</v>
      </c>
      <c r="AG127" s="862"/>
      <c r="AH127" s="862"/>
      <c r="AI127" s="862"/>
      <c r="AJ127" s="863"/>
      <c r="AK127" s="864" t="s">
        <v>128</v>
      </c>
      <c r="AL127" s="862"/>
      <c r="AM127" s="862"/>
      <c r="AN127" s="862"/>
      <c r="AO127" s="863"/>
      <c r="AP127" s="909" t="s">
        <v>128</v>
      </c>
      <c r="AQ127" s="910"/>
      <c r="AR127" s="910"/>
      <c r="AS127" s="910"/>
      <c r="AT127" s="911"/>
      <c r="AU127" s="283"/>
      <c r="AV127" s="283"/>
      <c r="AW127" s="283"/>
      <c r="AX127" s="926" t="s">
        <v>482</v>
      </c>
      <c r="AY127" s="894"/>
      <c r="AZ127" s="894"/>
      <c r="BA127" s="894"/>
      <c r="BB127" s="894"/>
      <c r="BC127" s="894"/>
      <c r="BD127" s="894"/>
      <c r="BE127" s="895"/>
      <c r="BF127" s="893" t="s">
        <v>483</v>
      </c>
      <c r="BG127" s="894"/>
      <c r="BH127" s="894"/>
      <c r="BI127" s="894"/>
      <c r="BJ127" s="894"/>
      <c r="BK127" s="894"/>
      <c r="BL127" s="895"/>
      <c r="BM127" s="893" t="s">
        <v>484</v>
      </c>
      <c r="BN127" s="894"/>
      <c r="BO127" s="894"/>
      <c r="BP127" s="894"/>
      <c r="BQ127" s="894"/>
      <c r="BR127" s="894"/>
      <c r="BS127" s="895"/>
      <c r="BT127" s="893" t="s">
        <v>485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486</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128</v>
      </c>
      <c r="DM127" s="899"/>
      <c r="DN127" s="899"/>
      <c r="DO127" s="899"/>
      <c r="DP127" s="899"/>
      <c r="DQ127" s="899" t="s">
        <v>391</v>
      </c>
      <c r="DR127" s="899"/>
      <c r="DS127" s="899"/>
      <c r="DT127" s="899"/>
      <c r="DU127" s="899"/>
      <c r="DV127" s="876" t="s">
        <v>128</v>
      </c>
      <c r="DW127" s="876"/>
      <c r="DX127" s="876"/>
      <c r="DY127" s="876"/>
      <c r="DZ127" s="877"/>
    </row>
    <row r="128" spans="1:130" s="247" customFormat="1" ht="26.25" customHeight="1" thickBot="1" x14ac:dyDescent="0.25">
      <c r="A128" s="878" t="s">
        <v>487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488</v>
      </c>
      <c r="X128" s="880"/>
      <c r="Y128" s="880"/>
      <c r="Z128" s="881"/>
      <c r="AA128" s="882">
        <v>253442</v>
      </c>
      <c r="AB128" s="883"/>
      <c r="AC128" s="883"/>
      <c r="AD128" s="883"/>
      <c r="AE128" s="884"/>
      <c r="AF128" s="885">
        <v>269622</v>
      </c>
      <c r="AG128" s="883"/>
      <c r="AH128" s="883"/>
      <c r="AI128" s="883"/>
      <c r="AJ128" s="884"/>
      <c r="AK128" s="885">
        <v>270779</v>
      </c>
      <c r="AL128" s="883"/>
      <c r="AM128" s="883"/>
      <c r="AN128" s="883"/>
      <c r="AO128" s="884"/>
      <c r="AP128" s="886"/>
      <c r="AQ128" s="887"/>
      <c r="AR128" s="887"/>
      <c r="AS128" s="887"/>
      <c r="AT128" s="888"/>
      <c r="AU128" s="283"/>
      <c r="AV128" s="283"/>
      <c r="AW128" s="283"/>
      <c r="AX128" s="889" t="s">
        <v>489</v>
      </c>
      <c r="AY128" s="890"/>
      <c r="AZ128" s="890"/>
      <c r="BA128" s="890"/>
      <c r="BB128" s="890"/>
      <c r="BC128" s="890"/>
      <c r="BD128" s="890"/>
      <c r="BE128" s="891"/>
      <c r="BF128" s="868" t="s">
        <v>466</v>
      </c>
      <c r="BG128" s="869"/>
      <c r="BH128" s="869"/>
      <c r="BI128" s="869"/>
      <c r="BJ128" s="869"/>
      <c r="BK128" s="869"/>
      <c r="BL128" s="892"/>
      <c r="BM128" s="868">
        <v>14.69</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490</v>
      </c>
      <c r="CQ128" s="810"/>
      <c r="CR128" s="810"/>
      <c r="CS128" s="810"/>
      <c r="CT128" s="810"/>
      <c r="CU128" s="810"/>
      <c r="CV128" s="810"/>
      <c r="CW128" s="810"/>
      <c r="CX128" s="810"/>
      <c r="CY128" s="810"/>
      <c r="CZ128" s="810"/>
      <c r="DA128" s="810"/>
      <c r="DB128" s="810"/>
      <c r="DC128" s="810"/>
      <c r="DD128" s="810"/>
      <c r="DE128" s="810"/>
      <c r="DF128" s="811"/>
      <c r="DG128" s="872" t="s">
        <v>128</v>
      </c>
      <c r="DH128" s="873"/>
      <c r="DI128" s="873"/>
      <c r="DJ128" s="873"/>
      <c r="DK128" s="873"/>
      <c r="DL128" s="873" t="s">
        <v>391</v>
      </c>
      <c r="DM128" s="873"/>
      <c r="DN128" s="873"/>
      <c r="DO128" s="873"/>
      <c r="DP128" s="873"/>
      <c r="DQ128" s="873" t="s">
        <v>466</v>
      </c>
      <c r="DR128" s="873"/>
      <c r="DS128" s="873"/>
      <c r="DT128" s="873"/>
      <c r="DU128" s="873"/>
      <c r="DV128" s="874" t="s">
        <v>128</v>
      </c>
      <c r="DW128" s="874"/>
      <c r="DX128" s="874"/>
      <c r="DY128" s="874"/>
      <c r="DZ128" s="875"/>
    </row>
    <row r="129" spans="1:131" s="247" customFormat="1" ht="26.25" customHeight="1" x14ac:dyDescent="0.2">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491</v>
      </c>
      <c r="X129" s="859"/>
      <c r="Y129" s="859"/>
      <c r="Z129" s="860"/>
      <c r="AA129" s="861">
        <v>5502070</v>
      </c>
      <c r="AB129" s="862"/>
      <c r="AC129" s="862"/>
      <c r="AD129" s="862"/>
      <c r="AE129" s="863"/>
      <c r="AF129" s="864">
        <v>5518058</v>
      </c>
      <c r="AG129" s="862"/>
      <c r="AH129" s="862"/>
      <c r="AI129" s="862"/>
      <c r="AJ129" s="863"/>
      <c r="AK129" s="864">
        <v>5506229</v>
      </c>
      <c r="AL129" s="862"/>
      <c r="AM129" s="862"/>
      <c r="AN129" s="862"/>
      <c r="AO129" s="863"/>
      <c r="AP129" s="865"/>
      <c r="AQ129" s="866"/>
      <c r="AR129" s="866"/>
      <c r="AS129" s="866"/>
      <c r="AT129" s="867"/>
      <c r="AU129" s="285"/>
      <c r="AV129" s="285"/>
      <c r="AW129" s="285"/>
      <c r="AX129" s="831" t="s">
        <v>492</v>
      </c>
      <c r="AY129" s="832"/>
      <c r="AZ129" s="832"/>
      <c r="BA129" s="832"/>
      <c r="BB129" s="832"/>
      <c r="BC129" s="832"/>
      <c r="BD129" s="832"/>
      <c r="BE129" s="833"/>
      <c r="BF129" s="851" t="s">
        <v>128</v>
      </c>
      <c r="BG129" s="852"/>
      <c r="BH129" s="852"/>
      <c r="BI129" s="852"/>
      <c r="BJ129" s="852"/>
      <c r="BK129" s="852"/>
      <c r="BL129" s="853"/>
      <c r="BM129" s="851">
        <v>19.690000000000001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493</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494</v>
      </c>
      <c r="X130" s="859"/>
      <c r="Y130" s="859"/>
      <c r="Z130" s="860"/>
      <c r="AA130" s="861">
        <v>650647</v>
      </c>
      <c r="AB130" s="862"/>
      <c r="AC130" s="862"/>
      <c r="AD130" s="862"/>
      <c r="AE130" s="863"/>
      <c r="AF130" s="864">
        <v>653662</v>
      </c>
      <c r="AG130" s="862"/>
      <c r="AH130" s="862"/>
      <c r="AI130" s="862"/>
      <c r="AJ130" s="863"/>
      <c r="AK130" s="864">
        <v>676216</v>
      </c>
      <c r="AL130" s="862"/>
      <c r="AM130" s="862"/>
      <c r="AN130" s="862"/>
      <c r="AO130" s="863"/>
      <c r="AP130" s="865"/>
      <c r="AQ130" s="866"/>
      <c r="AR130" s="866"/>
      <c r="AS130" s="866"/>
      <c r="AT130" s="867"/>
      <c r="AU130" s="285"/>
      <c r="AV130" s="285"/>
      <c r="AW130" s="285"/>
      <c r="AX130" s="831" t="s">
        <v>495</v>
      </c>
      <c r="AY130" s="832"/>
      <c r="AZ130" s="832"/>
      <c r="BA130" s="832"/>
      <c r="BB130" s="832"/>
      <c r="BC130" s="832"/>
      <c r="BD130" s="832"/>
      <c r="BE130" s="833"/>
      <c r="BF130" s="834">
        <v>3.4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496</v>
      </c>
      <c r="X131" s="842"/>
      <c r="Y131" s="842"/>
      <c r="Z131" s="843"/>
      <c r="AA131" s="844">
        <v>4851423</v>
      </c>
      <c r="AB131" s="845"/>
      <c r="AC131" s="845"/>
      <c r="AD131" s="845"/>
      <c r="AE131" s="846"/>
      <c r="AF131" s="847">
        <v>4864396</v>
      </c>
      <c r="AG131" s="845"/>
      <c r="AH131" s="845"/>
      <c r="AI131" s="845"/>
      <c r="AJ131" s="846"/>
      <c r="AK131" s="847">
        <v>4830013</v>
      </c>
      <c r="AL131" s="845"/>
      <c r="AM131" s="845"/>
      <c r="AN131" s="845"/>
      <c r="AO131" s="846"/>
      <c r="AP131" s="848"/>
      <c r="AQ131" s="849"/>
      <c r="AR131" s="849"/>
      <c r="AS131" s="849"/>
      <c r="AT131" s="850"/>
      <c r="AU131" s="285"/>
      <c r="AV131" s="285"/>
      <c r="AW131" s="285"/>
      <c r="AX131" s="809" t="s">
        <v>497</v>
      </c>
      <c r="AY131" s="810"/>
      <c r="AZ131" s="810"/>
      <c r="BA131" s="810"/>
      <c r="BB131" s="810"/>
      <c r="BC131" s="810"/>
      <c r="BD131" s="810"/>
      <c r="BE131" s="811"/>
      <c r="BF131" s="812">
        <v>76.3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498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499</v>
      </c>
      <c r="W132" s="822"/>
      <c r="X132" s="822"/>
      <c r="Y132" s="822"/>
      <c r="Z132" s="823"/>
      <c r="AA132" s="824">
        <v>3.543372738</v>
      </c>
      <c r="AB132" s="825"/>
      <c r="AC132" s="825"/>
      <c r="AD132" s="825"/>
      <c r="AE132" s="826"/>
      <c r="AF132" s="827">
        <v>3.313936612</v>
      </c>
      <c r="AG132" s="825"/>
      <c r="AH132" s="825"/>
      <c r="AI132" s="825"/>
      <c r="AJ132" s="826"/>
      <c r="AK132" s="827">
        <v>3.5054978110000001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500</v>
      </c>
      <c r="W133" s="801"/>
      <c r="X133" s="801"/>
      <c r="Y133" s="801"/>
      <c r="Z133" s="802"/>
      <c r="AA133" s="803">
        <v>1.6</v>
      </c>
      <c r="AB133" s="804"/>
      <c r="AC133" s="804"/>
      <c r="AD133" s="804"/>
      <c r="AE133" s="805"/>
      <c r="AF133" s="803">
        <v>2.5</v>
      </c>
      <c r="AG133" s="804"/>
      <c r="AH133" s="804"/>
      <c r="AI133" s="804"/>
      <c r="AJ133" s="805"/>
      <c r="AK133" s="803">
        <v>3.4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D4ZFVyGVrnLdSNSvEErL+O1jUuHdrGPbOty9YECw2an1AVh066GEDqrFWB4Xqkf5UVLPGCs4et0jV7KNUomWxA==" saltValue="GTpFyce6nh9pbNd6q0dzi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501</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waGnXo+WuWdyIKFrkvJjKjW2LTnEmUmUHbHQ/Ve6iVOey3chlMQDGauKzBzOptS472m9ugeSl+7pOK8QwgDr7w==" saltValue="AU3328fCRqzk1xEIG5LFk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w7El6Jwqo60qvc4c+BDEQYAYiMj/GhU9T7MVYdYLe/fyjKsXA7DiJhFi1IpEyIdvmqC8uS/41B16pgwpyu9xtA==" saltValue="rMRTQ0vA8xRcfgOk/K/ih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504</v>
      </c>
      <c r="AP7" s="304"/>
      <c r="AQ7" s="305" t="s">
        <v>505</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506</v>
      </c>
      <c r="AQ8" s="311" t="s">
        <v>507</v>
      </c>
      <c r="AR8" s="312" t="s">
        <v>508</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509</v>
      </c>
      <c r="AL9" s="1231"/>
      <c r="AM9" s="1231"/>
      <c r="AN9" s="1232"/>
      <c r="AO9" s="313">
        <v>2225654</v>
      </c>
      <c r="AP9" s="313">
        <v>89733</v>
      </c>
      <c r="AQ9" s="314">
        <v>56845</v>
      </c>
      <c r="AR9" s="315">
        <v>57.9</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510</v>
      </c>
      <c r="AL10" s="1231"/>
      <c r="AM10" s="1231"/>
      <c r="AN10" s="1232"/>
      <c r="AO10" s="316">
        <v>143549</v>
      </c>
      <c r="AP10" s="316">
        <v>5788</v>
      </c>
      <c r="AQ10" s="317">
        <v>5922</v>
      </c>
      <c r="AR10" s="318">
        <v>-2.2999999999999998</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511</v>
      </c>
      <c r="AL11" s="1231"/>
      <c r="AM11" s="1231"/>
      <c r="AN11" s="1232"/>
      <c r="AO11" s="316">
        <v>16661</v>
      </c>
      <c r="AP11" s="316">
        <v>672</v>
      </c>
      <c r="AQ11" s="317">
        <v>8264</v>
      </c>
      <c r="AR11" s="318">
        <v>-91.9</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512</v>
      </c>
      <c r="AL12" s="1231"/>
      <c r="AM12" s="1231"/>
      <c r="AN12" s="1232"/>
      <c r="AO12" s="316" t="s">
        <v>513</v>
      </c>
      <c r="AP12" s="316" t="s">
        <v>513</v>
      </c>
      <c r="AQ12" s="317">
        <v>284</v>
      </c>
      <c r="AR12" s="318" t="s">
        <v>513</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514</v>
      </c>
      <c r="AL13" s="1231"/>
      <c r="AM13" s="1231"/>
      <c r="AN13" s="1232"/>
      <c r="AO13" s="316" t="s">
        <v>513</v>
      </c>
      <c r="AP13" s="316" t="s">
        <v>513</v>
      </c>
      <c r="AQ13" s="317">
        <v>20</v>
      </c>
      <c r="AR13" s="318" t="s">
        <v>513</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515</v>
      </c>
      <c r="AL14" s="1231"/>
      <c r="AM14" s="1231"/>
      <c r="AN14" s="1232"/>
      <c r="AO14" s="316">
        <v>75875</v>
      </c>
      <c r="AP14" s="316">
        <v>3059</v>
      </c>
      <c r="AQ14" s="317">
        <v>2517</v>
      </c>
      <c r="AR14" s="318">
        <v>21.5</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516</v>
      </c>
      <c r="AL15" s="1231"/>
      <c r="AM15" s="1231"/>
      <c r="AN15" s="1232"/>
      <c r="AO15" s="316">
        <v>30767</v>
      </c>
      <c r="AP15" s="316">
        <v>1240</v>
      </c>
      <c r="AQ15" s="317">
        <v>1185</v>
      </c>
      <c r="AR15" s="318">
        <v>4.5999999999999996</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517</v>
      </c>
      <c r="AL16" s="1234"/>
      <c r="AM16" s="1234"/>
      <c r="AN16" s="1235"/>
      <c r="AO16" s="316">
        <v>-229013</v>
      </c>
      <c r="AP16" s="316">
        <v>-9233</v>
      </c>
      <c r="AQ16" s="317">
        <v>-4726</v>
      </c>
      <c r="AR16" s="318">
        <v>95.4</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2263493</v>
      </c>
      <c r="AP17" s="316">
        <v>91259</v>
      </c>
      <c r="AQ17" s="317">
        <v>70311</v>
      </c>
      <c r="AR17" s="318">
        <v>29.8</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522</v>
      </c>
      <c r="AL21" s="1228"/>
      <c r="AM21" s="1228"/>
      <c r="AN21" s="1229"/>
      <c r="AO21" s="328">
        <v>11.17</v>
      </c>
      <c r="AP21" s="329">
        <v>6.54</v>
      </c>
      <c r="AQ21" s="330">
        <v>4.63</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523</v>
      </c>
      <c r="AL22" s="1228"/>
      <c r="AM22" s="1228"/>
      <c r="AN22" s="1229"/>
      <c r="AO22" s="333">
        <v>99.3</v>
      </c>
      <c r="AP22" s="334">
        <v>97.4</v>
      </c>
      <c r="AQ22" s="335">
        <v>1.9</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504</v>
      </c>
      <c r="AP30" s="304"/>
      <c r="AQ30" s="305" t="s">
        <v>505</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506</v>
      </c>
      <c r="AQ31" s="311" t="s">
        <v>507</v>
      </c>
      <c r="AR31" s="312" t="s">
        <v>508</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527</v>
      </c>
      <c r="AL32" s="1219"/>
      <c r="AM32" s="1219"/>
      <c r="AN32" s="1220"/>
      <c r="AO32" s="343">
        <v>654570</v>
      </c>
      <c r="AP32" s="343">
        <v>26391</v>
      </c>
      <c r="AQ32" s="344">
        <v>31480</v>
      </c>
      <c r="AR32" s="345">
        <v>-16.2</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528</v>
      </c>
      <c r="AL33" s="1219"/>
      <c r="AM33" s="1219"/>
      <c r="AN33" s="1220"/>
      <c r="AO33" s="343" t="s">
        <v>513</v>
      </c>
      <c r="AP33" s="343" t="s">
        <v>513</v>
      </c>
      <c r="AQ33" s="344" t="s">
        <v>513</v>
      </c>
      <c r="AR33" s="345" t="s">
        <v>513</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529</v>
      </c>
      <c r="AL34" s="1219"/>
      <c r="AM34" s="1219"/>
      <c r="AN34" s="1220"/>
      <c r="AO34" s="343" t="s">
        <v>513</v>
      </c>
      <c r="AP34" s="343" t="s">
        <v>513</v>
      </c>
      <c r="AQ34" s="344">
        <v>0</v>
      </c>
      <c r="AR34" s="345" t="s">
        <v>513</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530</v>
      </c>
      <c r="AL35" s="1219"/>
      <c r="AM35" s="1219"/>
      <c r="AN35" s="1220"/>
      <c r="AO35" s="343">
        <v>158544</v>
      </c>
      <c r="AP35" s="343">
        <v>6392</v>
      </c>
      <c r="AQ35" s="344">
        <v>9510</v>
      </c>
      <c r="AR35" s="345">
        <v>-32.799999999999997</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531</v>
      </c>
      <c r="AL36" s="1219"/>
      <c r="AM36" s="1219"/>
      <c r="AN36" s="1220"/>
      <c r="AO36" s="343">
        <v>279226</v>
      </c>
      <c r="AP36" s="343">
        <v>11258</v>
      </c>
      <c r="AQ36" s="344">
        <v>2191</v>
      </c>
      <c r="AR36" s="345">
        <v>413.8</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532</v>
      </c>
      <c r="AL37" s="1219"/>
      <c r="AM37" s="1219"/>
      <c r="AN37" s="1220"/>
      <c r="AO37" s="343">
        <v>23755</v>
      </c>
      <c r="AP37" s="343">
        <v>958</v>
      </c>
      <c r="AQ37" s="344">
        <v>905</v>
      </c>
      <c r="AR37" s="345">
        <v>5.9</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533</v>
      </c>
      <c r="AL38" s="1222"/>
      <c r="AM38" s="1222"/>
      <c r="AN38" s="1223"/>
      <c r="AO38" s="346">
        <v>216</v>
      </c>
      <c r="AP38" s="346">
        <v>9</v>
      </c>
      <c r="AQ38" s="347">
        <v>0</v>
      </c>
      <c r="AR38" s="335">
        <v>0</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534</v>
      </c>
      <c r="AL39" s="1222"/>
      <c r="AM39" s="1222"/>
      <c r="AN39" s="1223"/>
      <c r="AO39" s="343">
        <v>-270779</v>
      </c>
      <c r="AP39" s="343">
        <v>-10917</v>
      </c>
      <c r="AQ39" s="344">
        <v>-3197</v>
      </c>
      <c r="AR39" s="345">
        <v>241.5</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535</v>
      </c>
      <c r="AL40" s="1219"/>
      <c r="AM40" s="1219"/>
      <c r="AN40" s="1220"/>
      <c r="AO40" s="343">
        <v>-676216</v>
      </c>
      <c r="AP40" s="343">
        <v>-27263</v>
      </c>
      <c r="AQ40" s="344">
        <v>-28113</v>
      </c>
      <c r="AR40" s="345">
        <v>-3</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169316</v>
      </c>
      <c r="AP41" s="343">
        <v>6826</v>
      </c>
      <c r="AQ41" s="344">
        <v>12777</v>
      </c>
      <c r="AR41" s="345">
        <v>-46.6</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504</v>
      </c>
      <c r="AN49" s="1213" t="s">
        <v>539</v>
      </c>
      <c r="AO49" s="1214"/>
      <c r="AP49" s="1214"/>
      <c r="AQ49" s="1214"/>
      <c r="AR49" s="1215"/>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540</v>
      </c>
      <c r="AO50" s="360" t="s">
        <v>541</v>
      </c>
      <c r="AP50" s="361" t="s">
        <v>542</v>
      </c>
      <c r="AQ50" s="362" t="s">
        <v>543</v>
      </c>
      <c r="AR50" s="363" t="s">
        <v>544</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1045450</v>
      </c>
      <c r="AN51" s="365">
        <v>40194</v>
      </c>
      <c r="AO51" s="366">
        <v>29.7</v>
      </c>
      <c r="AP51" s="367">
        <v>49919</v>
      </c>
      <c r="AQ51" s="368">
        <v>-6.3</v>
      </c>
      <c r="AR51" s="369">
        <v>36</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638007</v>
      </c>
      <c r="AN52" s="373">
        <v>24529</v>
      </c>
      <c r="AO52" s="374">
        <v>-3.7</v>
      </c>
      <c r="AP52" s="375">
        <v>26398</v>
      </c>
      <c r="AQ52" s="376">
        <v>-8.6999999999999993</v>
      </c>
      <c r="AR52" s="377">
        <v>5</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790454</v>
      </c>
      <c r="AN53" s="365">
        <v>30777</v>
      </c>
      <c r="AO53" s="366">
        <v>-23.4</v>
      </c>
      <c r="AP53" s="367">
        <v>47738</v>
      </c>
      <c r="AQ53" s="368">
        <v>-4.4000000000000004</v>
      </c>
      <c r="AR53" s="369">
        <v>-19</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546111</v>
      </c>
      <c r="AN54" s="373">
        <v>21264</v>
      </c>
      <c r="AO54" s="374">
        <v>-13.3</v>
      </c>
      <c r="AP54" s="375">
        <v>24937</v>
      </c>
      <c r="AQ54" s="376">
        <v>-5.5</v>
      </c>
      <c r="AR54" s="377">
        <v>-7.8</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1206966</v>
      </c>
      <c r="AN55" s="365">
        <v>47419</v>
      </c>
      <c r="AO55" s="366">
        <v>54.1</v>
      </c>
      <c r="AP55" s="367">
        <v>52191</v>
      </c>
      <c r="AQ55" s="368">
        <v>9.3000000000000007</v>
      </c>
      <c r="AR55" s="369">
        <v>44.8</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738129</v>
      </c>
      <c r="AN56" s="373">
        <v>29000</v>
      </c>
      <c r="AO56" s="374">
        <v>36.4</v>
      </c>
      <c r="AP56" s="375">
        <v>24843</v>
      </c>
      <c r="AQ56" s="376">
        <v>-0.4</v>
      </c>
      <c r="AR56" s="377">
        <v>36.799999999999997</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1509557</v>
      </c>
      <c r="AN57" s="365">
        <v>59856</v>
      </c>
      <c r="AO57" s="366">
        <v>26.2</v>
      </c>
      <c r="AP57" s="367">
        <v>47387</v>
      </c>
      <c r="AQ57" s="368">
        <v>-9.1999999999999993</v>
      </c>
      <c r="AR57" s="369">
        <v>35.4</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1297632</v>
      </c>
      <c r="AN58" s="373">
        <v>51452</v>
      </c>
      <c r="AO58" s="374">
        <v>77.400000000000006</v>
      </c>
      <c r="AP58" s="375">
        <v>24928</v>
      </c>
      <c r="AQ58" s="376">
        <v>0.3</v>
      </c>
      <c r="AR58" s="377">
        <v>77.099999999999994</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1245579</v>
      </c>
      <c r="AN59" s="365">
        <v>50219</v>
      </c>
      <c r="AO59" s="366">
        <v>-16.100000000000001</v>
      </c>
      <c r="AP59" s="367">
        <v>51264</v>
      </c>
      <c r="AQ59" s="368">
        <v>8.1999999999999993</v>
      </c>
      <c r="AR59" s="369">
        <v>-24.3</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1178026</v>
      </c>
      <c r="AN60" s="373">
        <v>47495</v>
      </c>
      <c r="AO60" s="374">
        <v>-7.7</v>
      </c>
      <c r="AP60" s="375">
        <v>26040</v>
      </c>
      <c r="AQ60" s="376">
        <v>4.5</v>
      </c>
      <c r="AR60" s="377">
        <v>-12.2</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1159601</v>
      </c>
      <c r="AN61" s="380">
        <v>45693</v>
      </c>
      <c r="AO61" s="381">
        <v>14.1</v>
      </c>
      <c r="AP61" s="382">
        <v>49700</v>
      </c>
      <c r="AQ61" s="383">
        <v>-0.5</v>
      </c>
      <c r="AR61" s="369">
        <v>14.6</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879581</v>
      </c>
      <c r="AN62" s="373">
        <v>34748</v>
      </c>
      <c r="AO62" s="374">
        <v>17.8</v>
      </c>
      <c r="AP62" s="375">
        <v>25429</v>
      </c>
      <c r="AQ62" s="376">
        <v>-2</v>
      </c>
      <c r="AR62" s="377">
        <v>19.8</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dEvK2R45EhXiSpYOg/O0L839dWX63ZDaEAheg9gYwKdVv+2KgLl7Q2FWXo9Gn0SwLsfLZag5KY6vgdpKIl3CrQ==" saltValue="5IFl+Y50S4oTrOuPnlSp8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553</v>
      </c>
    </row>
    <row r="120" spans="125:125" ht="13.5" hidden="1" customHeight="1" x14ac:dyDescent="0.2"/>
    <row r="121" spans="125:125" ht="13.5" hidden="1" customHeight="1" x14ac:dyDescent="0.2">
      <c r="DU121" s="291"/>
    </row>
  </sheetData>
  <sheetProtection algorithmName="SHA-512" hashValue="/qVBV1YS1gBrgpM2D36PVGcYgSchv05Xbv4mFVMXDCumXB6UGqf4/M+cwVE31ddEWF7WA1frqHBL3bWB9Kn6Og==" saltValue="7d8d4uAOOuW+kFmsekkT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554</v>
      </c>
    </row>
  </sheetData>
  <sheetProtection algorithmName="SHA-512" hashValue="dWAhflRZRdmTimsgtCJQCDbybuDCV1CBv55ZmpJiapc++b/JegitK7RBWugft/hpTbO8BEisDahdJQLVajr9+w==" saltValue="MMOOm1JLLk+i/3GKftcn7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555</v>
      </c>
      <c r="G46" s="8" t="s">
        <v>556</v>
      </c>
      <c r="H46" s="8" t="s">
        <v>557</v>
      </c>
      <c r="I46" s="8" t="s">
        <v>558</v>
      </c>
      <c r="J46" s="9" t="s">
        <v>559</v>
      </c>
    </row>
    <row r="47" spans="2:10" ht="57.75" customHeight="1" x14ac:dyDescent="0.2">
      <c r="B47" s="10"/>
      <c r="C47" s="1236" t="s">
        <v>3</v>
      </c>
      <c r="D47" s="1236"/>
      <c r="E47" s="1237"/>
      <c r="F47" s="11">
        <v>13.45</v>
      </c>
      <c r="G47" s="12">
        <v>14.5</v>
      </c>
      <c r="H47" s="12">
        <v>18.36</v>
      </c>
      <c r="I47" s="12">
        <v>17.77</v>
      </c>
      <c r="J47" s="13">
        <v>14.54</v>
      </c>
    </row>
    <row r="48" spans="2:10" ht="57.75" customHeight="1" x14ac:dyDescent="0.2">
      <c r="B48" s="14"/>
      <c r="C48" s="1238" t="s">
        <v>4</v>
      </c>
      <c r="D48" s="1238"/>
      <c r="E48" s="1239"/>
      <c r="F48" s="15">
        <v>8.35</v>
      </c>
      <c r="G48" s="16">
        <v>7.65</v>
      </c>
      <c r="H48" s="16">
        <v>2.04</v>
      </c>
      <c r="I48" s="16">
        <v>5.05</v>
      </c>
      <c r="J48" s="17">
        <v>6.88</v>
      </c>
    </row>
    <row r="49" spans="2:10" ht="57.75" customHeight="1" thickBot="1" x14ac:dyDescent="0.25">
      <c r="B49" s="18"/>
      <c r="C49" s="1240" t="s">
        <v>5</v>
      </c>
      <c r="D49" s="1240"/>
      <c r="E49" s="1241"/>
      <c r="F49" s="19">
        <v>6.18</v>
      </c>
      <c r="G49" s="20">
        <v>0.12</v>
      </c>
      <c r="H49" s="20" t="s">
        <v>560</v>
      </c>
      <c r="I49" s="20">
        <v>2.4700000000000002</v>
      </c>
      <c r="J49" s="21" t="s">
        <v>561</v>
      </c>
    </row>
    <row r="50" spans="2:10" ht="13.5" customHeight="1" x14ac:dyDescent="0.2"/>
  </sheetData>
  <sheetProtection algorithmName="SHA-512" hashValue="vYhLMBll0mQEFBqNVibyKxzmYfNT4MVQc47w5ZhGR+Mx5AW38kjNXdOEdE/oWIXPd5AFDPRXmJ8QX26/9F9xtw==" saltValue="U32si/UgIgkYIDHv/rSj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2021-10-25T03:54:03Z</cp:lastPrinted>
  <dcterms:created xsi:type="dcterms:W3CDTF">2021-02-05T02:11:47Z</dcterms:created>
  <dcterms:modified xsi:type="dcterms:W3CDTF">2021-10-26T08:31:08Z</dcterms:modified>
  <cp:category/>
</cp:coreProperties>
</file>