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5_財政G\☆02_調査\000_データ類\07_財政状況資料集\H30決算\06_市町村回答\２回目\☆31 湯河原町\"/>
    </mc:Choice>
  </mc:AlternateContent>
  <bookViews>
    <workbookView xWindow="0" yWindow="0" windowWidth="20460" windowHeight="729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B102" i="12"/>
  <c r="DG102" i="12"/>
  <c r="DL102" i="12"/>
  <c r="DQ102" i="12"/>
  <c r="DV102" i="12"/>
  <c r="CR102" i="12"/>
  <c r="AP23" i="12"/>
  <c r="AA23" i="12"/>
  <c r="AU63" i="12"/>
  <c r="AP63" i="12"/>
  <c r="AU88" i="12"/>
  <c r="AP88" i="12"/>
  <c r="AF88" i="12"/>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C37" i="10"/>
  <c r="BE36" i="10"/>
  <c r="C36" i="10"/>
  <c r="BE35" i="10"/>
  <c r="C35" i="10"/>
  <c r="BE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s="1"/>
  <c r="BW34" i="10"/>
  <c r="BW35" i="10" s="1"/>
  <c r="BW36" i="10" s="1"/>
  <c r="BW37" i="10" s="1"/>
  <c r="BW38" i="10" s="1"/>
  <c r="CO34" i="10" l="1"/>
  <c r="CO35" i="10" s="1"/>
  <c r="CO36" i="10" s="1"/>
  <c r="CO37" i="10" s="1"/>
</calcChain>
</file>

<file path=xl/sharedStrings.xml><?xml version="1.0" encoding="utf-8"?>
<sst xmlns="http://schemas.openxmlformats.org/spreadsheetml/2006/main" count="1099" uniqueCount="611">
  <si>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</si>
  <si>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</si>
  <si>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</si>
  <si>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</si>
  <si>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</si>
  <si>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</si>
  <si>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</si>
  <si>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</si>
  <si>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</si>
  <si>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</si>
  <si>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</si>
  <si>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</si>
  <si>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</si>
  <si>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</si>
  <si>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</si>
  <si>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</si>
  <si>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</si>
  <si>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</si>
  <si>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</si>
  <si>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</si>
  <si>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</si>
  <si>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</si>
  <si>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</si>
  <si>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</si>
  <si>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</si>
  <si>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</si>
  <si>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</si>
  <si>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</si>
  <si>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</si>
  <si>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</si>
  <si>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</si>
  <si>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</si>
  <si>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</si>
  <si>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</si>
  <si>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</si>
  <si>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</si>
  <si>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</si>
  <si>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</si>
  <si>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</si>
  <si>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</si>
  <si>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</si>
  <si>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</si>
  <si>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</si>
  <si>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</si>
  <si>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</si>
  <si>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</si>
  <si>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</si>
  <si>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</si>
  <si>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</si>
  <si>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</si>
  <si>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</si>
  <si>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</si>
  <si>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</si>
  <si>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</si>
  <si>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</si>
  <si>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</si>
  <si>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</si>
  <si>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</si>
  <si>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</si>
  <si>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</si>
  <si>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</si>
  <si>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</si>
  <si>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</si>
  <si>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</si>
  <si>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</si>
  <si>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</si>
  <si>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</si>
  <si>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</si>
  <si>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</si>
  <si>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</si>
  <si>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</si>
  <si>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</si>
  <si>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</si>
  <si>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</si>
  <si>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</si>
  <si>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</si>
  <si>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</si>
  <si>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</si>
  <si>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</si>
  <si>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</si>
  <si>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</si>
  <si>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</si>
  <si>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</si>
  <si>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</si>
  <si>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</si>
  <si>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</si>
  <si>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</si>
  <si>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</si>
  <si>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</si>
  <si>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</si>
  <si>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</si>
  <si>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</si>
  <si>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</si>
  <si>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</si>
  <si>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</si>
  <si>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</si>
  <si>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</si>
  <si>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湯河原町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</si>
  <si>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</si>
  <si>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</si>
  <si>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</si>
  <si>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</si>
  <si>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</si>
  <si>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</si>
  <si>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</si>
  <si>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</si>
  <si>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</si>
  <si>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</si>
  <si>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</si>
  <si>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</si>
  <si>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</si>
  <si>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</si>
  <si>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</si>
  <si>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</si>
  <si>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</si>
  <si>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</si>
  <si>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</si>
  <si>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</si>
  <si>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</si>
  <si>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</si>
  <si>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</si>
  <si>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</si>
  <si>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</si>
  <si>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</si>
  <si>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</si>
  <si>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</si>
  <si>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</si>
  <si>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</si>
  <si>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</si>
  <si>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</si>
  <si>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</si>
  <si>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</si>
  <si>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</si>
  <si>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</si>
  <si>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</si>
  <si>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</si>
  <si>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</si>
  <si>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</si>
  <si>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</si>
  <si>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</si>
  <si>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</si>
  <si>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</si>
  <si>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</si>
  <si>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</si>
  <si>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</si>
  <si>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</si>
  <si>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</si>
  <si>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</si>
  <si>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</si>
  <si>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</si>
  <si>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</si>
  <si>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</si>
  <si>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</si>
  <si>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</si>
  <si>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</si>
  <si>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</si>
  <si>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</si>
  <si>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</si>
  <si>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</si>
  <si>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</si>
  <si>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</si>
  <si>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</si>
  <si>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</si>
  <si>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</si>
  <si>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</si>
  <si>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</si>
  <si>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</si>
  <si>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</si>
  <si>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</si>
  <si>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</si>
  <si>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</si>
  <si>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</si>
  <si>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</si>
  <si>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</si>
  <si>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</si>
  <si>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</si>
  <si>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</si>
  <si>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</si>
  <si>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</si>
  <si>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</si>
  <si>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</si>
  <si>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</si>
  <si>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</si>
  <si>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</si>
  <si>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</si>
  <si>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</si>
  <si>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</si>
  <si>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</si>
  <si>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</si>
  <si>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</si>
  <si>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</si>
  <si>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</si>
  <si>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</si>
  <si>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</si>
  <si>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</si>
  <si>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</si>
  <si>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</si>
  <si>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</si>
  <si>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</si>
  <si>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</si>
  <si>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</si>
  <si>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</si>
  <si>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</si>
  <si>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</si>
  <si>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</si>
  <si>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</si>
  <si>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</si>
  <si>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</si>
  <si>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</si>
  <si>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</si>
  <si>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</si>
  <si>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</si>
  <si>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</si>
  <si>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</si>
  <si>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</si>
  <si>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神奈川県湯河原町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</si>
  <si>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</si>
  <si>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</si>
  <si>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</si>
  <si>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</si>
  <si>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</si>
  <si>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</si>
  <si>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</si>
  <si>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</si>
  <si>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</si>
  <si>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</si>
  <si>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</si>
  <si>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</si>
  <si>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</si>
  <si>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</si>
  <si>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</si>
  <si>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</si>
  <si>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</si>
  <si>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</si>
  <si>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</si>
  <si>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</si>
  <si>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</si>
  <si>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</si>
  <si>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</si>
  <si>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</si>
  <si>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</si>
  <si>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</si>
  <si>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</si>
  <si>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</si>
  <si>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</si>
  <si>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</si>
  <si>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</si>
  <si>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</si>
  <si>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</si>
  <si>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</si>
  <si>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</si>
  <si>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</si>
  <si>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</si>
  <si>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</si>
  <si>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</si>
  <si>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</si>
  <si>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</si>
  <si>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</si>
  <si>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</si>
  <si>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</si>
  <si>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</si>
  <si>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</si>
  <si>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</si>
  <si>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</si>
  <si>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</si>
  <si>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</si>
  <si>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</si>
  <si>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</si>
  <si>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</si>
  <si>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</si>
  <si>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</si>
  <si>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</si>
  <si>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</si>
  <si>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</si>
  <si>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</si>
  <si>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</si>
  <si>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</si>
  <si>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</si>
  <si>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</si>
  <si>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</si>
  <si>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</si>
  <si>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</si>
  <si>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</si>
  <si>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</si>
  <si>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</si>
  <si>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</si>
  <si>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</si>
  <si>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</si>
  <si>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</si>
  <si>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</si>
  <si>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</si>
  <si>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</si>
  <si>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</si>
  <si>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</si>
  <si>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</si>
  <si>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</si>
  <si>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</si>
  <si>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</si>
  <si>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</si>
  <si>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</si>
  <si>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</si>
  <si>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</si>
  <si>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</si>
  <si>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</si>
  <si>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</si>
  <si>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</si>
  <si>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</si>
  <si>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</si>
  <si>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</si>
  <si>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</si>
  <si>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</si>
  <si>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</si>
  <si>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</si>
  <si>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</si>
  <si>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</si>
  <si>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</si>
  <si>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</si>
  <si>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</si>
  <si>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</si>
  <si>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</si>
  <si>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</si>
  <si>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</si>
  <si>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</si>
  <si>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</si>
  <si>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</si>
  <si>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</si>
  <si>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</si>
  <si>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</si>
  <si>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</si>
  <si>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</si>
  <si>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</si>
  <si>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</si>
  <si>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</si>
  <si>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</si>
  <si>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</si>
  <si>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</si>
  <si>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</si>
  <si>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</si>
  <si>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</si>
  <si>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</si>
  <si>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</si>
  <si>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</si>
  <si>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</si>
  <si>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</si>
  <si>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</si>
  <si>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</si>
  <si>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</si>
  <si>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</si>
  <si>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</si>
  <si>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</si>
  <si>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</si>
  <si>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</si>
  <si>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</si>
  <si>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</si>
  <si>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</si>
  <si>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</si>
  <si>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</si>
  <si>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</si>
  <si>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</si>
  <si>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</si>
  <si>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</si>
  <si>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</si>
  <si>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</si>
  <si>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</si>
  <si>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</si>
  <si>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神奈川県湯河原町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</si>
  <si>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</si>
  <si>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</si>
  <si>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</si>
  <si>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</si>
  <si>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</si>
  <si>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</si>
  <si>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</si>
  <si>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</si>
  <si>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</si>
  <si>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</si>
  <si>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</si>
  <si>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</si>
  <si>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</si>
  <si>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</si>
  <si>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</si>
  <si>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</si>
  <si>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</si>
  <si>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</si>
  <si>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</si>
  <si>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</si>
  <si>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</si>
  <si>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</si>
  <si>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</si>
  <si>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</si>
  <si>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</si>
  <si>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</si>
  <si>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</si>
  <si>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</si>
  <si>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</si>
  <si>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</si>
  <si>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</si>
  <si>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</si>
  <si>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</si>
  <si>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</si>
  <si>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</si>
  <si>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介護保険事業特別会計（保険事業勘定）</t>
    <phoneticPr fontId="5"/>
  </si>
  <si>
    <t>介護保険事業特別会計（介護サービス事業勘定）</t>
    <phoneticPr fontId="5"/>
  </si>
  <si>
    <t>後期高齢者医療特別会計</t>
    <phoneticPr fontId="5"/>
  </si>
  <si>
    <t>水道事業会計</t>
    <phoneticPr fontId="5"/>
  </si>
  <si>
    <t>法適用企業</t>
    <phoneticPr fontId="5"/>
  </si>
  <si>
    <t>温泉事業会計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</si>
  <si>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</si>
  <si>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</si>
  <si>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</si>
  <si>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</si>
  <si>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</si>
  <si>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</si>
  <si>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</si>
  <si>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</si>
  <si>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</si>
  <si>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</si>
  <si>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</si>
  <si>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</si>
  <si>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</si>
  <si>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</si>
  <si>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</si>
  <si>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</si>
  <si>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</si>
  <si>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</si>
  <si>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</si>
  <si>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</si>
  <si>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</si>
  <si>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</si>
  <si>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</si>
  <si>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</si>
  <si>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</si>
  <si>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</si>
  <si>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</si>
  <si>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</si>
  <si>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</si>
  <si>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</si>
  <si>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</si>
  <si>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</si>
  <si>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</si>
  <si>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</si>
  <si>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</si>
  <si>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</si>
  <si>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</si>
  <si>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</si>
  <si>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</si>
  <si>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</si>
  <si>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</si>
  <si>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</si>
  <si>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</si>
  <si>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</si>
  <si>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</si>
  <si>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</si>
  <si>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</si>
  <si>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</si>
  <si>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</si>
  <si>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</si>
  <si>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</si>
  <si>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</si>
  <si>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</si>
  <si>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</si>
  <si>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</si>
  <si>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</si>
  <si>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</si>
  <si>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</si>
  <si>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</si>
  <si>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</si>
  <si>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</si>
  <si>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温泉事業会計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</si>
  <si>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</si>
  <si>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介護保険事業特別会計（介護サービス事業勘定）</t>
    <phoneticPr fontId="5"/>
  </si>
  <si>
    <t>(Ｆ)</t>
    <phoneticPr fontId="5"/>
  </si>
  <si>
    <t>介護保険事業特別会計（保険事業勘定）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</si>
  <si>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</si>
  <si>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</si>
  <si>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</si>
  <si>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</si>
  <si>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</si>
  <si>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</si>
  <si>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</si>
  <si>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</si>
  <si>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</si>
  <si>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</si>
  <si>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</si>
  <si>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</si>
  <si>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</si>
  <si>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</si>
  <si>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</si>
  <si>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</si>
  <si>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</si>
  <si>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</si>
  <si>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</si>
  <si>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</si>
  <si>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</si>
  <si>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</si>
  <si>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</si>
  <si>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</si>
  <si>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</si>
  <si>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</si>
  <si>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</si>
  <si>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</si>
  <si>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</si>
  <si>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</si>
  <si>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</si>
  <si>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</si>
  <si>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</si>
  <si>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</si>
  <si>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</si>
  <si>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</si>
  <si>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</si>
  <si>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</si>
  <si>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</si>
  <si>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</si>
  <si>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</si>
  <si>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</si>
  <si>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</si>
  <si>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</si>
  <si>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</si>
  <si>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</si>
  <si>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</si>
  <si>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</si>
  <si>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</si>
  <si>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</si>
  <si>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</si>
  <si>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</si>
  <si>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</si>
  <si>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</si>
  <si>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</si>
  <si>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</si>
  <si>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</si>
  <si>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</si>
  <si>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</si>
  <si>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</si>
  <si>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</si>
  <si>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</si>
  <si>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</si>
  <si>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</si>
  <si>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</si>
  <si>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</si>
  <si>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</si>
  <si>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</si>
  <si>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</si>
  <si>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</si>
  <si>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</si>
  <si>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</si>
  <si>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</si>
  <si>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</si>
  <si>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</si>
  <si>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</si>
  <si>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</si>
  <si>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</si>
  <si>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</si>
  <si>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</si>
  <si>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</si>
  <si>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</si>
  <si>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</si>
  <si>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</si>
  <si>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</si>
  <si>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1.68</t>
  </si>
  <si>
    <t>▲ 1.83</t>
  </si>
  <si>
    <t>水道事業会計</t>
  </si>
  <si>
    <t>一般会計</t>
  </si>
  <si>
    <t>下水道事業会計</t>
  </si>
  <si>
    <t>温泉事業会計</t>
  </si>
  <si>
    <t>国民健康保険事業特別会計</t>
  </si>
  <si>
    <t>介護保険事業特別会計（保険事業勘定）</t>
  </si>
  <si>
    <t>後期高齢者医療特別会計</t>
  </si>
  <si>
    <t>介護保険事業特別会計（介護サービス事業勘定）</t>
  </si>
  <si>
    <t>その他会計（赤字）</t>
  </si>
  <si>
    <t>その他会計（黒字）</t>
  </si>
  <si>
    <t>H25末</t>
    <phoneticPr fontId="5"/>
  </si>
  <si>
    <t>H26末</t>
    <phoneticPr fontId="5"/>
  </si>
  <si>
    <t>H27末</t>
    <phoneticPr fontId="5"/>
  </si>
  <si>
    <t>H28末</t>
    <phoneticPr fontId="5"/>
  </si>
  <si>
    <t>H29末</t>
    <phoneticPr fontId="5"/>
  </si>
  <si>
    <t>公共施設総合管理計画推進基金</t>
    <rPh sb="0" eb="2">
      <t>コウキョウ</t>
    </rPh>
    <rPh sb="2" eb="4">
      <t>シセツ</t>
    </rPh>
    <rPh sb="4" eb="6">
      <t>ソウゴウ</t>
    </rPh>
    <rPh sb="6" eb="8">
      <t>カンリ</t>
    </rPh>
    <rPh sb="8" eb="10">
      <t>ケイカク</t>
    </rPh>
    <rPh sb="10" eb="12">
      <t>スイシン</t>
    </rPh>
    <rPh sb="12" eb="14">
      <t>キキン</t>
    </rPh>
    <phoneticPr fontId="11"/>
  </si>
  <si>
    <t>まちづくり基金</t>
    <rPh sb="5" eb="7">
      <t>キキン</t>
    </rPh>
    <phoneticPr fontId="11"/>
  </si>
  <si>
    <t>防災基金</t>
    <rPh sb="0" eb="2">
      <t>ボウサイ</t>
    </rPh>
    <rPh sb="2" eb="4">
      <t>キキン</t>
    </rPh>
    <phoneticPr fontId="11"/>
  </si>
  <si>
    <t>社会福祉基金</t>
    <rPh sb="0" eb="2">
      <t>シャカイ</t>
    </rPh>
    <rPh sb="2" eb="4">
      <t>フクシ</t>
    </rPh>
    <rPh sb="4" eb="6">
      <t>キキン</t>
    </rPh>
    <phoneticPr fontId="11"/>
  </si>
  <si>
    <t>教育文化施設建設基金</t>
    <rPh sb="0" eb="2">
      <t>キョウイク</t>
    </rPh>
    <rPh sb="2" eb="4">
      <t>ブンカ</t>
    </rPh>
    <rPh sb="4" eb="6">
      <t>シセツ</t>
    </rPh>
    <rPh sb="6" eb="8">
      <t>ケンセツ</t>
    </rPh>
    <rPh sb="8" eb="10">
      <t>キキン</t>
    </rPh>
    <phoneticPr fontId="11"/>
  </si>
  <si>
    <t>（有）コミュニティーサービス</t>
    <rPh sb="1" eb="2">
      <t>ユウ</t>
    </rPh>
    <phoneticPr fontId="2"/>
  </si>
  <si>
    <t>湯河原町土地開発公社</t>
    <rPh sb="0" eb="3">
      <t>ユガワラ</t>
    </rPh>
    <rPh sb="3" eb="4">
      <t>マチ</t>
    </rPh>
    <rPh sb="4" eb="6">
      <t>トチ</t>
    </rPh>
    <rPh sb="6" eb="8">
      <t>カイハツ</t>
    </rPh>
    <rPh sb="8" eb="10">
      <t>コウシャ</t>
    </rPh>
    <phoneticPr fontId="2"/>
  </si>
  <si>
    <t>公益財団法人かながわ海岸美化財団</t>
    <rPh sb="0" eb="2">
      <t>コウエキ</t>
    </rPh>
    <rPh sb="2" eb="4">
      <t>ザイダン</t>
    </rPh>
    <rPh sb="4" eb="6">
      <t>ホウジン</t>
    </rPh>
    <rPh sb="10" eb="12">
      <t>カイガン</t>
    </rPh>
    <rPh sb="12" eb="14">
      <t>ビカ</t>
    </rPh>
    <rPh sb="14" eb="16">
      <t>ザイダン</t>
    </rPh>
    <phoneticPr fontId="2"/>
  </si>
  <si>
    <t>公益財団法人かながわ健康財団</t>
    <rPh sb="0" eb="2">
      <t>コウエキ</t>
    </rPh>
    <rPh sb="2" eb="4">
      <t>ザイダン</t>
    </rPh>
    <rPh sb="4" eb="6">
      <t>ホウジン</t>
    </rPh>
    <rPh sb="10" eb="12">
      <t>ケンコウ</t>
    </rPh>
    <rPh sb="12" eb="14">
      <t>ザイダン</t>
    </rPh>
    <phoneticPr fontId="2"/>
  </si>
  <si>
    <t>湯河原町真鶴町衛生組合</t>
    <rPh sb="0" eb="3">
      <t>ユガワラ</t>
    </rPh>
    <rPh sb="3" eb="4">
      <t>マチ</t>
    </rPh>
    <rPh sb="4" eb="6">
      <t>マナヅル</t>
    </rPh>
    <rPh sb="6" eb="7">
      <t>マチ</t>
    </rPh>
    <rPh sb="7" eb="9">
      <t>エイセイ</t>
    </rPh>
    <rPh sb="9" eb="11">
      <t>クミアイ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</si>
  <si>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</si>
  <si>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</si>
  <si>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神奈川県後期高齢者医療広域連合（事業会計）</t>
    <rPh sb="0" eb="4">
      <t>カナガワケン</t>
    </rPh>
    <rPh sb="4" eb="6">
      <t>コウキ</t>
    </rPh>
    <rPh sb="6" eb="9">
      <t>コウレイシャ</t>
    </rPh>
    <rPh sb="9" eb="11">
      <t>イリョウ</t>
    </rPh>
    <rPh sb="11" eb="13">
      <t>コウイキ</t>
    </rPh>
    <rPh sb="13" eb="15">
      <t>レンゴウ</t>
    </rPh>
    <rPh sb="16" eb="18">
      <t>ジギョウ</t>
    </rPh>
    <rPh sb="18" eb="20">
      <t>カイケイ</t>
    </rPh>
    <phoneticPr fontId="2"/>
  </si>
  <si>
    <t>町村情報システム共同事業組合</t>
    <rPh sb="0" eb="2">
      <t>チョウソン</t>
    </rPh>
    <rPh sb="2" eb="4">
      <t>ジョウホウ</t>
    </rPh>
    <rPh sb="8" eb="10">
      <t>キョウドウ</t>
    </rPh>
    <rPh sb="10" eb="12">
      <t>ジギョウ</t>
    </rPh>
    <rPh sb="12" eb="14">
      <t>クミアイ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</si>
  <si>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</si>
  <si>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</si>
  <si>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</si>
  <si>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</si>
  <si>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</si>
  <si>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</si>
  <si>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</si>
  <si>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</si>
  <si>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</si>
  <si>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</si>
  <si>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</si>
  <si>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</si>
  <si>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</si>
  <si>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</si>
  <si>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</si>
  <si>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</si>
  <si>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</si>
  <si>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</si>
  <si>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</si>
  <si>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</si>
  <si>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公営住宅や橋りょう・トンネル、図書館などで減価償却率が高く、一刻も早い更新改良が必要である。施設改修に伴い償還する元金以上の借入を行っており、地方債残高が増加しているため、将来負担比率は増加していく見込みである。</t>
    <rPh sb="0" eb="2">
      <t>コウエイ</t>
    </rPh>
    <rPh sb="2" eb="4">
      <t>ジュウタク</t>
    </rPh>
    <rPh sb="5" eb="6">
      <t>キョウ</t>
    </rPh>
    <rPh sb="15" eb="18">
      <t>トショカン</t>
    </rPh>
    <rPh sb="21" eb="23">
      <t>ゲンカ</t>
    </rPh>
    <rPh sb="23" eb="25">
      <t>ショウキャク</t>
    </rPh>
    <rPh sb="25" eb="26">
      <t>リツ</t>
    </rPh>
    <rPh sb="27" eb="28">
      <t>タカ</t>
    </rPh>
    <rPh sb="30" eb="32">
      <t>イッコク</t>
    </rPh>
    <rPh sb="33" eb="34">
      <t>ハヤ</t>
    </rPh>
    <rPh sb="35" eb="37">
      <t>コウシン</t>
    </rPh>
    <rPh sb="37" eb="39">
      <t>カイリョウ</t>
    </rPh>
    <rPh sb="40" eb="42">
      <t>ヒツヨウ</t>
    </rPh>
    <rPh sb="46" eb="48">
      <t>シセツ</t>
    </rPh>
    <rPh sb="48" eb="50">
      <t>カイシュウ</t>
    </rPh>
    <rPh sb="51" eb="52">
      <t>トモナ</t>
    </rPh>
    <rPh sb="53" eb="55">
      <t>ショウカン</t>
    </rPh>
    <rPh sb="57" eb="59">
      <t>ガンキン</t>
    </rPh>
    <rPh sb="59" eb="61">
      <t>イジョウ</t>
    </rPh>
    <rPh sb="62" eb="64">
      <t>カリイレ</t>
    </rPh>
    <rPh sb="65" eb="66">
      <t>オコナ</t>
    </rPh>
    <rPh sb="71" eb="73">
      <t>チホウ</t>
    </rPh>
    <rPh sb="73" eb="74">
      <t>サイ</t>
    </rPh>
    <rPh sb="74" eb="76">
      <t>ザンダカ</t>
    </rPh>
    <rPh sb="77" eb="78">
      <t>ゾウ</t>
    </rPh>
    <rPh sb="78" eb="79">
      <t>カ</t>
    </rPh>
    <rPh sb="86" eb="88">
      <t>ショウライ</t>
    </rPh>
    <rPh sb="88" eb="90">
      <t>フタン</t>
    </rPh>
    <rPh sb="90" eb="92">
      <t>ヒリツ</t>
    </rPh>
    <rPh sb="93" eb="95">
      <t>ゾウカ</t>
    </rPh>
    <rPh sb="99" eb="101">
      <t>ミコ</t>
    </rPh>
    <phoneticPr fontId="5"/>
  </si>
  <si>
    <t xml:space="preserve">地方債現在高の増や一部事務組合等の負担額の増により、将来負担額が増加しているため、将来負担比率が増加した。
今後も、湯河原町真鶴町衛生組合に対しての公債費負担金の増加が見込まれることや基金の取り崩しなどが予想されるため、将来負担比率は増加していく見込みである。
</t>
    <rPh sb="0" eb="2">
      <t>チホウ</t>
    </rPh>
    <rPh sb="2" eb="3">
      <t>サイ</t>
    </rPh>
    <rPh sb="3" eb="5">
      <t>ゲンザイ</t>
    </rPh>
    <rPh sb="5" eb="6">
      <t>ダカ</t>
    </rPh>
    <rPh sb="7" eb="8">
      <t>ゾウ</t>
    </rPh>
    <rPh sb="9" eb="11">
      <t>イチブ</t>
    </rPh>
    <rPh sb="11" eb="13">
      <t>ジム</t>
    </rPh>
    <rPh sb="13" eb="15">
      <t>クミアイ</t>
    </rPh>
    <rPh sb="48" eb="49">
      <t>ゾウ</t>
    </rPh>
    <rPh sb="49" eb="50">
      <t>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</si>
</sst>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0" fontId="15" fillId="0" borderId="41" xfId="16" applyFont="1" applyBorder="1" applyAlignment="1" applyProtection="1">
      <alignment horizontal="left" vertical="top" wrapText="1"/>
      <protection locked="0"/>
    </xf>
    <xf numFmtId="0" fontId="15" fillId="0" borderId="12" xfId="16" applyFont="1" applyBorder="1" applyAlignment="1" applyProtection="1">
      <alignment horizontal="left" vertical="top" wrapText="1"/>
      <protection locked="0"/>
    </xf>
    <xf numFmtId="0" fontId="15" fillId="0" borderId="48" xfId="16" applyFont="1" applyBorder="1" applyAlignment="1" applyProtection="1">
      <alignment horizontal="left" vertical="top" wrapText="1"/>
      <protection locked="0"/>
    </xf>
    <xf numFmtId="0" fontId="15" fillId="0" borderId="64" xfId="16" applyFont="1" applyBorder="1" applyAlignment="1" applyProtection="1">
      <alignment horizontal="left" vertical="top" wrapText="1"/>
      <protection locked="0"/>
    </xf>
    <xf numFmtId="0" fontId="15" fillId="0" borderId="0" xfId="16" applyFont="1" applyAlignment="1" applyProtection="1">
      <alignment horizontal="left" vertical="top" wrapText="1"/>
      <protection locked="0"/>
    </xf>
    <xf numFmtId="0" fontId="15" fillId="0" borderId="38" xfId="16" applyFont="1" applyBorder="1" applyAlignment="1" applyProtection="1">
      <alignment horizontal="left" vertical="top" wrapText="1"/>
      <protection locked="0"/>
    </xf>
    <xf numFmtId="0" fontId="15" fillId="0" borderId="37" xfId="16" applyFont="1" applyBorder="1" applyAlignment="1" applyProtection="1">
      <alignment horizontal="left" vertical="top" wrapText="1"/>
      <protection locked="0"/>
    </xf>
    <xf numFmtId="0" fontId="15" fillId="0" borderId="54" xfId="16" applyFont="1" applyBorder="1" applyAlignment="1" applyProtection="1">
      <alignment horizontal="left" vertical="top" wrapText="1"/>
      <protection locked="0"/>
    </xf>
    <xf numFmtId="0" fontId="15"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xmlns:c16r2="http://schemas.microsoft.com/office/drawing/2015/06/chart">
            <c:ext xmlns:c16="http://schemas.microsoft.com/office/drawing/2014/chart" uri="{C3380CC4-5D6E-409C-BE32-E72D297353CC}">
              <c16:uniqueId val="{00000000-1B04-4D97-8212-6F540DCFADA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30980</c:v>
                </c:pt>
                <c:pt idx="1">
                  <c:v>40194</c:v>
                </c:pt>
                <c:pt idx="2">
                  <c:v>30777</c:v>
                </c:pt>
                <c:pt idx="3">
                  <c:v>47419</c:v>
                </c:pt>
                <c:pt idx="4">
                  <c:v>59856</c:v>
                </c:pt>
              </c:numCache>
            </c:numRef>
          </c:val>
          <c:smooth val="0"/>
          <c:extLst xmlns:c16r2="http://schemas.microsoft.com/office/drawing/2015/06/chart">
            <c:ext xmlns:c16="http://schemas.microsoft.com/office/drawing/2014/chart" uri="{C3380CC4-5D6E-409C-BE32-E72D297353CC}">
              <c16:uniqueId val="{00000001-1B04-4D97-8212-6F540DCFADA1}"/>
            </c:ext>
          </c:extLst>
        </c:ser>
        <c:dLbls>
          <c:showLegendKey val="0"/>
          <c:showVal val="0"/>
          <c:showCatName val="0"/>
          <c:showSerName val="0"/>
          <c:showPercent val="0"/>
          <c:showBubbleSize val="0"/>
        </c:dLbls>
        <c:marker val="1"/>
        <c:smooth val="0"/>
        <c:axId val="189577576"/>
        <c:axId val="418002960"/>
      </c:lineChart>
      <c:catAx>
        <c:axId val="1895775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8002960"/>
        <c:crosses val="autoZero"/>
        <c:auto val="1"/>
        <c:lblAlgn val="ctr"/>
        <c:lblOffset val="100"/>
        <c:tickLblSkip val="1"/>
        <c:tickMarkSkip val="1"/>
        <c:noMultiLvlLbl val="0"/>
      </c:catAx>
      <c:valAx>
        <c:axId val="41800296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9577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6.81</c:v>
                </c:pt>
                <c:pt idx="1">
                  <c:v>8.35</c:v>
                </c:pt>
                <c:pt idx="2">
                  <c:v>7.65</c:v>
                </c:pt>
                <c:pt idx="3">
                  <c:v>2.04</c:v>
                </c:pt>
                <c:pt idx="4">
                  <c:v>5.05</c:v>
                </c:pt>
              </c:numCache>
            </c:numRef>
          </c:val>
          <c:extLst xmlns:c16r2="http://schemas.microsoft.com/office/drawing/2015/06/chart">
            <c:ext xmlns:c16="http://schemas.microsoft.com/office/drawing/2014/chart" uri="{C3380CC4-5D6E-409C-BE32-E72D297353CC}">
              <c16:uniqueId val="{00000000-50A8-429E-9FF0-228E7782FAC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9.18</c:v>
                </c:pt>
                <c:pt idx="1">
                  <c:v>13.45</c:v>
                </c:pt>
                <c:pt idx="2">
                  <c:v>14.5</c:v>
                </c:pt>
                <c:pt idx="3">
                  <c:v>18.36</c:v>
                </c:pt>
                <c:pt idx="4">
                  <c:v>17.77</c:v>
                </c:pt>
              </c:numCache>
            </c:numRef>
          </c:val>
          <c:extLst xmlns:c16r2="http://schemas.microsoft.com/office/drawing/2015/06/chart">
            <c:ext xmlns:c16="http://schemas.microsoft.com/office/drawing/2014/chart" uri="{C3380CC4-5D6E-409C-BE32-E72D297353CC}">
              <c16:uniqueId val="{00000001-50A8-429E-9FF0-228E7782FACA}"/>
            </c:ext>
          </c:extLst>
        </c:ser>
        <c:dLbls>
          <c:showLegendKey val="0"/>
          <c:showVal val="0"/>
          <c:showCatName val="0"/>
          <c:showSerName val="0"/>
          <c:showPercent val="0"/>
          <c:showBubbleSize val="0"/>
        </c:dLbls>
        <c:gapWidth val="250"/>
        <c:overlap val="100"/>
        <c:axId val="427451624"/>
        <c:axId val="427450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-1.68</c:v>
                </c:pt>
                <c:pt idx="1">
                  <c:v>6.18</c:v>
                </c:pt>
                <c:pt idx="2">
                  <c:v>0.12</c:v>
                </c:pt>
                <c:pt idx="3">
                  <c:v>-1.83</c:v>
                </c:pt>
                <c:pt idx="4">
                  <c:v>2.4700000000000002</c:v>
                </c:pt>
              </c:numCache>
            </c:numRef>
          </c:val>
          <c:smooth val="0"/>
          <c:extLst xmlns:c16r2="http://schemas.microsoft.com/office/drawing/2015/06/chart">
            <c:ext xmlns:c16="http://schemas.microsoft.com/office/drawing/2014/chart" uri="{C3380CC4-5D6E-409C-BE32-E72D297353CC}">
              <c16:uniqueId val="{00000002-50A8-429E-9FF0-228E7782FACA}"/>
            </c:ext>
          </c:extLst>
        </c:ser>
        <c:dLbls>
          <c:showLegendKey val="0"/>
          <c:showVal val="0"/>
          <c:showCatName val="0"/>
          <c:showSerName val="0"/>
          <c:showPercent val="0"/>
          <c:showBubbleSize val="0"/>
        </c:dLbls>
        <c:marker val="1"/>
        <c:smooth val="0"/>
        <c:axId val="427451624"/>
        <c:axId val="427450448"/>
      </c:lineChart>
      <c:catAx>
        <c:axId val="427451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7450448"/>
        <c:crosses val="autoZero"/>
        <c:auto val="1"/>
        <c:lblAlgn val="ctr"/>
        <c:lblOffset val="100"/>
        <c:tickLblSkip val="1"/>
        <c:tickMarkSkip val="1"/>
        <c:noMultiLvlLbl val="0"/>
      </c:catAx>
      <c:valAx>
        <c:axId val="427450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451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0.09</c:v>
                </c:pt>
                <c:pt idx="2">
                  <c:v>#N/A</c:v>
                </c:pt>
                <c:pt idx="3">
                  <c:v>0.23</c:v>
                </c:pt>
                <c:pt idx="4">
                  <c:v>#N/A</c:v>
                </c:pt>
                <c:pt idx="5">
                  <c:v>0.94</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A9D-4FA9-B3EF-CC7004B01EC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A9D-4FA9-B3EF-CC7004B01EC8}"/>
            </c:ext>
          </c:extLst>
        </c:ser>
        <c:ser>
          <c:idx val="2"/>
          <c:order val="2"/>
          <c:tx>
            <c:strRef>
              <c:f>データシート!$A$29</c:f>
              <c:strCache>
                <c:ptCount val="1"/>
                <c:pt idx="0">
                  <c:v>介護保険事業特別会計（介護サービス事業勘定）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0.08</c:v>
                </c:pt>
                <c:pt idx="2">
                  <c:v>#N/A</c:v>
                </c:pt>
                <c:pt idx="3">
                  <c:v>0.05</c:v>
                </c:pt>
                <c:pt idx="4">
                  <c:v>#N/A</c:v>
                </c:pt>
                <c:pt idx="5">
                  <c:v>0.03</c:v>
                </c:pt>
                <c:pt idx="6">
                  <c:v>#N/A</c:v>
                </c:pt>
                <c:pt idx="7">
                  <c:v>0.05</c:v>
                </c:pt>
                <c:pt idx="8">
                  <c:v>#N/A</c:v>
                </c:pt>
                <c:pt idx="9">
                  <c:v>0.12</c:v>
                </c:pt>
              </c:numCache>
            </c:numRef>
          </c:val>
          <c:extLst xmlns:c16r2="http://schemas.microsoft.com/office/drawing/2015/06/chart">
            <c:ext xmlns:c16="http://schemas.microsoft.com/office/drawing/2014/chart" uri="{C3380CC4-5D6E-409C-BE32-E72D297353CC}">
              <c16:uniqueId val="{00000002-6A9D-4FA9-B3EF-CC7004B01EC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0.26</c:v>
                </c:pt>
                <c:pt idx="2">
                  <c:v>#N/A</c:v>
                </c:pt>
                <c:pt idx="3">
                  <c:v>0.11</c:v>
                </c:pt>
                <c:pt idx="4">
                  <c:v>#N/A</c:v>
                </c:pt>
                <c:pt idx="5">
                  <c:v>0.1</c:v>
                </c:pt>
                <c:pt idx="6">
                  <c:v>#N/A</c:v>
                </c:pt>
                <c:pt idx="7">
                  <c:v>0.14000000000000001</c:v>
                </c:pt>
                <c:pt idx="8">
                  <c:v>#N/A</c:v>
                </c:pt>
                <c:pt idx="9">
                  <c:v>0.13</c:v>
                </c:pt>
              </c:numCache>
            </c:numRef>
          </c:val>
          <c:extLst xmlns:c16r2="http://schemas.microsoft.com/office/drawing/2015/06/chart">
            <c:ext xmlns:c16="http://schemas.microsoft.com/office/drawing/2014/chart" uri="{C3380CC4-5D6E-409C-BE32-E72D297353CC}">
              <c16:uniqueId val="{00000003-6A9D-4FA9-B3EF-CC7004B01EC8}"/>
            </c:ext>
          </c:extLst>
        </c:ser>
        <c:ser>
          <c:idx val="4"/>
          <c:order val="4"/>
          <c:tx>
            <c:strRef>
              <c:f>データシート!$A$31</c:f>
              <c:strCache>
                <c:ptCount val="1"/>
                <c:pt idx="0">
                  <c:v>介護保険事業特別会計（保険事業勘定）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0.87</c:v>
                </c:pt>
                <c:pt idx="2">
                  <c:v>#N/A</c:v>
                </c:pt>
                <c:pt idx="3">
                  <c:v>0.82</c:v>
                </c:pt>
                <c:pt idx="4">
                  <c:v>#N/A</c:v>
                </c:pt>
                <c:pt idx="5">
                  <c:v>1.01</c:v>
                </c:pt>
                <c:pt idx="6">
                  <c:v>#N/A</c:v>
                </c:pt>
                <c:pt idx="7">
                  <c:v>1.06</c:v>
                </c:pt>
                <c:pt idx="8">
                  <c:v>#N/A</c:v>
                </c:pt>
                <c:pt idx="9">
                  <c:v>1.18</c:v>
                </c:pt>
              </c:numCache>
            </c:numRef>
          </c:val>
          <c:extLst xmlns:c16r2="http://schemas.microsoft.com/office/drawing/2015/06/chart">
            <c:ext xmlns:c16="http://schemas.microsoft.com/office/drawing/2014/chart" uri="{C3380CC4-5D6E-409C-BE32-E72D297353CC}">
              <c16:uniqueId val="{00000004-6A9D-4FA9-B3EF-CC7004B01EC8}"/>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8.2899999999999991</c:v>
                </c:pt>
                <c:pt idx="2">
                  <c:v>#N/A</c:v>
                </c:pt>
                <c:pt idx="3">
                  <c:v>8.0399999999999991</c:v>
                </c:pt>
                <c:pt idx="4">
                  <c:v>#N/A</c:v>
                </c:pt>
                <c:pt idx="5">
                  <c:v>7.53</c:v>
                </c:pt>
                <c:pt idx="6">
                  <c:v>#N/A</c:v>
                </c:pt>
                <c:pt idx="7">
                  <c:v>8.68</c:v>
                </c:pt>
                <c:pt idx="8">
                  <c:v>#N/A</c:v>
                </c:pt>
                <c:pt idx="9">
                  <c:v>2.84</c:v>
                </c:pt>
              </c:numCache>
            </c:numRef>
          </c:val>
          <c:extLst xmlns:c16r2="http://schemas.microsoft.com/office/drawing/2015/06/chart">
            <c:ext xmlns:c16="http://schemas.microsoft.com/office/drawing/2014/chart" uri="{C3380CC4-5D6E-409C-BE32-E72D297353CC}">
              <c16:uniqueId val="{00000005-6A9D-4FA9-B3EF-CC7004B01EC8}"/>
            </c:ext>
          </c:extLst>
        </c:ser>
        <c:ser>
          <c:idx val="6"/>
          <c:order val="6"/>
          <c:tx>
            <c:strRef>
              <c:f>データシート!$A$33</c:f>
              <c:strCache>
                <c:ptCount val="1"/>
                <c:pt idx="0">
                  <c:v>温泉事業会計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0.81</c:v>
                </c:pt>
                <c:pt idx="2">
                  <c:v>#N/A</c:v>
                </c:pt>
                <c:pt idx="3">
                  <c:v>1.78</c:v>
                </c:pt>
                <c:pt idx="4">
                  <c:v>#N/A</c:v>
                </c:pt>
                <c:pt idx="5">
                  <c:v>1.95</c:v>
                </c:pt>
                <c:pt idx="6">
                  <c:v>#N/A</c:v>
                </c:pt>
                <c:pt idx="7">
                  <c:v>3.66</c:v>
                </c:pt>
                <c:pt idx="8">
                  <c:v>#N/A</c:v>
                </c:pt>
                <c:pt idx="9">
                  <c:v>3.12</c:v>
                </c:pt>
              </c:numCache>
            </c:numRef>
          </c:val>
          <c:extLst xmlns:c16r2="http://schemas.microsoft.com/office/drawing/2015/06/chart">
            <c:ext xmlns:c16="http://schemas.microsoft.com/office/drawing/2014/chart" uri="{C3380CC4-5D6E-409C-BE32-E72D297353CC}">
              <c16:uniqueId val="{00000006-6A9D-4FA9-B3EF-CC7004B01EC8}"/>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3.45</c:v>
                </c:pt>
                <c:pt idx="8">
                  <c:v>#N/A</c:v>
                </c:pt>
                <c:pt idx="9">
                  <c:v>4.2300000000000004</c:v>
                </c:pt>
              </c:numCache>
            </c:numRef>
          </c:val>
          <c:extLst xmlns:c16r2="http://schemas.microsoft.com/office/drawing/2015/06/chart">
            <c:ext xmlns:c16="http://schemas.microsoft.com/office/drawing/2014/chart" uri="{C3380CC4-5D6E-409C-BE32-E72D297353CC}">
              <c16:uniqueId val="{00000007-6A9D-4FA9-B3EF-CC7004B01EC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6.8</c:v>
                </c:pt>
                <c:pt idx="2">
                  <c:v>#N/A</c:v>
                </c:pt>
                <c:pt idx="3">
                  <c:v>8.34</c:v>
                </c:pt>
                <c:pt idx="4">
                  <c:v>#N/A</c:v>
                </c:pt>
                <c:pt idx="5">
                  <c:v>7.64</c:v>
                </c:pt>
                <c:pt idx="6">
                  <c:v>#N/A</c:v>
                </c:pt>
                <c:pt idx="7">
                  <c:v>2.04</c:v>
                </c:pt>
                <c:pt idx="8">
                  <c:v>#N/A</c:v>
                </c:pt>
                <c:pt idx="9">
                  <c:v>5.04</c:v>
                </c:pt>
              </c:numCache>
            </c:numRef>
          </c:val>
          <c:extLst xmlns:c16r2="http://schemas.microsoft.com/office/drawing/2015/06/chart">
            <c:ext xmlns:c16="http://schemas.microsoft.com/office/drawing/2014/chart" uri="{C3380CC4-5D6E-409C-BE32-E72D297353CC}">
              <c16:uniqueId val="{00000008-6A9D-4FA9-B3EF-CC7004B01EC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3.73</c:v>
                </c:pt>
                <c:pt idx="2">
                  <c:v>#N/A</c:v>
                </c:pt>
                <c:pt idx="3">
                  <c:v>3.82</c:v>
                </c:pt>
                <c:pt idx="4">
                  <c:v>#N/A</c:v>
                </c:pt>
                <c:pt idx="5">
                  <c:v>5.52</c:v>
                </c:pt>
                <c:pt idx="6">
                  <c:v>#N/A</c:v>
                </c:pt>
                <c:pt idx="7">
                  <c:v>6.22</c:v>
                </c:pt>
                <c:pt idx="8">
                  <c:v>#N/A</c:v>
                </c:pt>
                <c:pt idx="9">
                  <c:v>6.44</c:v>
                </c:pt>
              </c:numCache>
            </c:numRef>
          </c:val>
          <c:extLst xmlns:c16r2="http://schemas.microsoft.com/office/drawing/2015/06/chart">
            <c:ext xmlns:c16="http://schemas.microsoft.com/office/drawing/2014/chart" uri="{C3380CC4-5D6E-409C-BE32-E72D297353CC}">
              <c16:uniqueId val="{00000009-6A9D-4FA9-B3EF-CC7004B01EC8}"/>
            </c:ext>
          </c:extLst>
        </c:ser>
        <c:dLbls>
          <c:showLegendKey val="0"/>
          <c:showVal val="0"/>
          <c:showCatName val="0"/>
          <c:showSerName val="0"/>
          <c:showPercent val="0"/>
          <c:showBubbleSize val="0"/>
        </c:dLbls>
        <c:gapWidth val="150"/>
        <c:overlap val="100"/>
        <c:axId val="427453976"/>
        <c:axId val="427453584"/>
      </c:barChart>
      <c:catAx>
        <c:axId val="427453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7453584"/>
        <c:crosses val="autoZero"/>
        <c:auto val="1"/>
        <c:lblAlgn val="ctr"/>
        <c:lblOffset val="100"/>
        <c:tickLblSkip val="1"/>
        <c:tickMarkSkip val="1"/>
        <c:noMultiLvlLbl val="0"/>
      </c:catAx>
      <c:valAx>
        <c:axId val="427453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453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941</c:v>
                </c:pt>
                <c:pt idx="5">
                  <c:v>915</c:v>
                </c:pt>
                <c:pt idx="8">
                  <c:v>872</c:v>
                </c:pt>
                <c:pt idx="11">
                  <c:v>904</c:v>
                </c:pt>
                <c:pt idx="14">
                  <c:v>924</c:v>
                </c:pt>
              </c:numCache>
            </c:numRef>
          </c:val>
          <c:extLst xmlns:c16r2="http://schemas.microsoft.com/office/drawing/2015/06/chart">
            <c:ext xmlns:c16="http://schemas.microsoft.com/office/drawing/2014/chart" uri="{C3380CC4-5D6E-409C-BE32-E72D297353CC}">
              <c16:uniqueId val="{00000000-4273-4256-99E4-DEB51C5A786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273-4256-99E4-DEB51C5A786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22</c:v>
                </c:pt>
                <c:pt idx="3">
                  <c:v>28</c:v>
                </c:pt>
                <c:pt idx="6">
                  <c:v>18</c:v>
                </c:pt>
                <c:pt idx="9">
                  <c:v>41</c:v>
                </c:pt>
                <c:pt idx="12">
                  <c:v>22</c:v>
                </c:pt>
              </c:numCache>
            </c:numRef>
          </c:val>
          <c:extLst xmlns:c16r2="http://schemas.microsoft.com/office/drawing/2015/06/chart">
            <c:ext xmlns:c16="http://schemas.microsoft.com/office/drawing/2014/chart" uri="{C3380CC4-5D6E-409C-BE32-E72D297353CC}">
              <c16:uniqueId val="{00000002-4273-4256-99E4-DEB51C5A786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18</c:v>
                </c:pt>
                <c:pt idx="3">
                  <c:v>20</c:v>
                </c:pt>
                <c:pt idx="6">
                  <c:v>27</c:v>
                </c:pt>
                <c:pt idx="9">
                  <c:v>236</c:v>
                </c:pt>
                <c:pt idx="12">
                  <c:v>256</c:v>
                </c:pt>
              </c:numCache>
            </c:numRef>
          </c:val>
          <c:extLst xmlns:c16r2="http://schemas.microsoft.com/office/drawing/2015/06/chart">
            <c:ext xmlns:c16="http://schemas.microsoft.com/office/drawing/2014/chart" uri="{C3380CC4-5D6E-409C-BE32-E72D297353CC}">
              <c16:uniqueId val="{00000003-4273-4256-99E4-DEB51C5A786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133</c:v>
                </c:pt>
                <c:pt idx="3">
                  <c:v>144</c:v>
                </c:pt>
                <c:pt idx="6">
                  <c:v>152</c:v>
                </c:pt>
                <c:pt idx="9">
                  <c:v>138</c:v>
                </c:pt>
                <c:pt idx="12">
                  <c:v>170</c:v>
                </c:pt>
              </c:numCache>
            </c:numRef>
          </c:val>
          <c:extLst xmlns:c16r2="http://schemas.microsoft.com/office/drawing/2015/06/chart">
            <c:ext xmlns:c16="http://schemas.microsoft.com/office/drawing/2014/chart" uri="{C3380CC4-5D6E-409C-BE32-E72D297353CC}">
              <c16:uniqueId val="{00000004-4273-4256-99E4-DEB51C5A786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273-4256-99E4-DEB51C5A786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273-4256-99E4-DEB51C5A786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808</c:v>
                </c:pt>
                <c:pt idx="3">
                  <c:v>744</c:v>
                </c:pt>
                <c:pt idx="6">
                  <c:v>717</c:v>
                </c:pt>
                <c:pt idx="9">
                  <c:v>661</c:v>
                </c:pt>
                <c:pt idx="12">
                  <c:v>635</c:v>
                </c:pt>
              </c:numCache>
            </c:numRef>
          </c:val>
          <c:extLst xmlns:c16r2="http://schemas.microsoft.com/office/drawing/2015/06/chart">
            <c:ext xmlns:c16="http://schemas.microsoft.com/office/drawing/2014/chart" uri="{C3380CC4-5D6E-409C-BE32-E72D297353CC}">
              <c16:uniqueId val="{00000007-4273-4256-99E4-DEB51C5A786E}"/>
            </c:ext>
          </c:extLst>
        </c:ser>
        <c:dLbls>
          <c:showLegendKey val="0"/>
          <c:showVal val="0"/>
          <c:showCatName val="0"/>
          <c:showSerName val="0"/>
          <c:showPercent val="0"/>
          <c:showBubbleSize val="0"/>
        </c:dLbls>
        <c:gapWidth val="100"/>
        <c:overlap val="100"/>
        <c:axId val="427452408"/>
        <c:axId val="427452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41</c:v>
                </c:pt>
                <c:pt idx="2">
                  <c:v>#N/A</c:v>
                </c:pt>
                <c:pt idx="3">
                  <c:v>#N/A</c:v>
                </c:pt>
                <c:pt idx="4">
                  <c:v>21</c:v>
                </c:pt>
                <c:pt idx="5">
                  <c:v>#N/A</c:v>
                </c:pt>
                <c:pt idx="6">
                  <c:v>#N/A</c:v>
                </c:pt>
                <c:pt idx="7">
                  <c:v>42</c:v>
                </c:pt>
                <c:pt idx="8">
                  <c:v>#N/A</c:v>
                </c:pt>
                <c:pt idx="9">
                  <c:v>#N/A</c:v>
                </c:pt>
                <c:pt idx="10">
                  <c:v>172</c:v>
                </c:pt>
                <c:pt idx="11">
                  <c:v>#N/A</c:v>
                </c:pt>
                <c:pt idx="12">
                  <c:v>#N/A</c:v>
                </c:pt>
                <c:pt idx="13">
                  <c:v>159</c:v>
                </c:pt>
                <c:pt idx="14">
                  <c:v>#N/A</c:v>
                </c:pt>
              </c:numCache>
            </c:numRef>
          </c:val>
          <c:smooth val="0"/>
          <c:extLst xmlns:c16r2="http://schemas.microsoft.com/office/drawing/2015/06/chart">
            <c:ext xmlns:c16="http://schemas.microsoft.com/office/drawing/2014/chart" uri="{C3380CC4-5D6E-409C-BE32-E72D297353CC}">
              <c16:uniqueId val="{00000008-4273-4256-99E4-DEB51C5A786E}"/>
            </c:ext>
          </c:extLst>
        </c:ser>
        <c:dLbls>
          <c:showLegendKey val="0"/>
          <c:showVal val="0"/>
          <c:showCatName val="0"/>
          <c:showSerName val="0"/>
          <c:showPercent val="0"/>
          <c:showBubbleSize val="0"/>
        </c:dLbls>
        <c:marker val="1"/>
        <c:smooth val="0"/>
        <c:axId val="427452408"/>
        <c:axId val="427452800"/>
      </c:lineChart>
      <c:catAx>
        <c:axId val="427452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7452800"/>
        <c:crosses val="autoZero"/>
        <c:auto val="1"/>
        <c:lblAlgn val="ctr"/>
        <c:lblOffset val="100"/>
        <c:tickLblSkip val="1"/>
        <c:tickMarkSkip val="1"/>
        <c:noMultiLvlLbl val="0"/>
      </c:catAx>
      <c:valAx>
        <c:axId val="427452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452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8086</c:v>
                </c:pt>
                <c:pt idx="5">
                  <c:v>8522</c:v>
                </c:pt>
                <c:pt idx="8">
                  <c:v>8747</c:v>
                </c:pt>
                <c:pt idx="11">
                  <c:v>9127</c:v>
                </c:pt>
                <c:pt idx="14">
                  <c:v>9393</c:v>
                </c:pt>
              </c:numCache>
            </c:numRef>
          </c:val>
          <c:extLst xmlns:c16r2="http://schemas.microsoft.com/office/drawing/2015/06/chart">
            <c:ext xmlns:c16="http://schemas.microsoft.com/office/drawing/2014/chart" uri="{C3380CC4-5D6E-409C-BE32-E72D297353CC}">
              <c16:uniqueId val="{00000000-F79A-4A53-9D76-6D5B256E863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3701</c:v>
                </c:pt>
                <c:pt idx="5">
                  <c:v>4432</c:v>
                </c:pt>
                <c:pt idx="8">
                  <c:v>5599</c:v>
                </c:pt>
                <c:pt idx="11">
                  <c:v>5513</c:v>
                </c:pt>
                <c:pt idx="14">
                  <c:v>5194</c:v>
                </c:pt>
              </c:numCache>
            </c:numRef>
          </c:val>
          <c:extLst xmlns:c16r2="http://schemas.microsoft.com/office/drawing/2015/06/chart">
            <c:ext xmlns:c16="http://schemas.microsoft.com/office/drawing/2014/chart" uri="{C3380CC4-5D6E-409C-BE32-E72D297353CC}">
              <c16:uniqueId val="{00000001-F79A-4A53-9D76-6D5B256E863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786</c:v>
                </c:pt>
                <c:pt idx="5">
                  <c:v>1256</c:v>
                </c:pt>
                <c:pt idx="8">
                  <c:v>1913</c:v>
                </c:pt>
                <c:pt idx="11">
                  <c:v>3158</c:v>
                </c:pt>
                <c:pt idx="14">
                  <c:v>3170</c:v>
                </c:pt>
              </c:numCache>
            </c:numRef>
          </c:val>
          <c:extLst xmlns:c16r2="http://schemas.microsoft.com/office/drawing/2015/06/chart">
            <c:ext xmlns:c16="http://schemas.microsoft.com/office/drawing/2014/chart" uri="{C3380CC4-5D6E-409C-BE32-E72D297353CC}">
              <c16:uniqueId val="{00000002-F79A-4A53-9D76-6D5B256E863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79A-4A53-9D76-6D5B256E863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79A-4A53-9D76-6D5B256E863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80</c:v>
                </c:pt>
                <c:pt idx="3">
                  <c:v>54</c:v>
                </c:pt>
                <c:pt idx="6">
                  <c:v>29</c:v>
                </c:pt>
                <c:pt idx="9">
                  <c:v>5</c:v>
                </c:pt>
                <c:pt idx="12">
                  <c:v>0</c:v>
                </c:pt>
              </c:numCache>
            </c:numRef>
          </c:val>
          <c:extLst xmlns:c16r2="http://schemas.microsoft.com/office/drawing/2015/06/chart">
            <c:ext xmlns:c16="http://schemas.microsoft.com/office/drawing/2014/chart" uri="{C3380CC4-5D6E-409C-BE32-E72D297353CC}">
              <c16:uniqueId val="{00000005-F79A-4A53-9D76-6D5B256E863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2722</c:v>
                </c:pt>
                <c:pt idx="3">
                  <c:v>2611</c:v>
                </c:pt>
                <c:pt idx="6">
                  <c:v>2602</c:v>
                </c:pt>
                <c:pt idx="9">
                  <c:v>2590</c:v>
                </c:pt>
                <c:pt idx="12">
                  <c:v>2492</c:v>
                </c:pt>
              </c:numCache>
            </c:numRef>
          </c:val>
          <c:extLst xmlns:c16r2="http://schemas.microsoft.com/office/drawing/2015/06/chart">
            <c:ext xmlns:c16="http://schemas.microsoft.com/office/drawing/2014/chart" uri="{C3380CC4-5D6E-409C-BE32-E72D297353CC}">
              <c16:uniqueId val="{00000006-F79A-4A53-9D76-6D5B256E863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2835</c:v>
                </c:pt>
                <c:pt idx="3">
                  <c:v>3121</c:v>
                </c:pt>
                <c:pt idx="6">
                  <c:v>4128</c:v>
                </c:pt>
                <c:pt idx="9">
                  <c:v>4731</c:v>
                </c:pt>
                <c:pt idx="12">
                  <c:v>5342</c:v>
                </c:pt>
              </c:numCache>
            </c:numRef>
          </c:val>
          <c:extLst xmlns:c16r2="http://schemas.microsoft.com/office/drawing/2015/06/chart">
            <c:ext xmlns:c16="http://schemas.microsoft.com/office/drawing/2014/chart" uri="{C3380CC4-5D6E-409C-BE32-E72D297353CC}">
              <c16:uniqueId val="{00000007-F79A-4A53-9D76-6D5B256E863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1326</c:v>
                </c:pt>
                <c:pt idx="3">
                  <c:v>1382</c:v>
                </c:pt>
                <c:pt idx="6">
                  <c:v>1491</c:v>
                </c:pt>
                <c:pt idx="9">
                  <c:v>1797</c:v>
                </c:pt>
                <c:pt idx="12">
                  <c:v>1954</c:v>
                </c:pt>
              </c:numCache>
            </c:numRef>
          </c:val>
          <c:extLst xmlns:c16r2="http://schemas.microsoft.com/office/drawing/2015/06/chart">
            <c:ext xmlns:c16="http://schemas.microsoft.com/office/drawing/2014/chart" uri="{C3380CC4-5D6E-409C-BE32-E72D297353CC}">
              <c16:uniqueId val="{00000008-F79A-4A53-9D76-6D5B256E863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661</c:v>
                </c:pt>
                <c:pt idx="3">
                  <c:v>633</c:v>
                </c:pt>
                <c:pt idx="6">
                  <c:v>749</c:v>
                </c:pt>
                <c:pt idx="9">
                  <c:v>698</c:v>
                </c:pt>
                <c:pt idx="12">
                  <c:v>600</c:v>
                </c:pt>
              </c:numCache>
            </c:numRef>
          </c:val>
          <c:extLst xmlns:c16r2="http://schemas.microsoft.com/office/drawing/2015/06/chart">
            <c:ext xmlns:c16="http://schemas.microsoft.com/office/drawing/2014/chart" uri="{C3380CC4-5D6E-409C-BE32-E72D297353CC}">
              <c16:uniqueId val="{00000009-F79A-4A53-9D76-6D5B256E863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7949</c:v>
                </c:pt>
                <c:pt idx="3">
                  <c:v>8254</c:v>
                </c:pt>
                <c:pt idx="6">
                  <c:v>8269</c:v>
                </c:pt>
                <c:pt idx="9">
                  <c:v>8716</c:v>
                </c:pt>
                <c:pt idx="12">
                  <c:v>9481</c:v>
                </c:pt>
              </c:numCache>
            </c:numRef>
          </c:val>
          <c:extLst xmlns:c16r2="http://schemas.microsoft.com/office/drawing/2015/06/chart">
            <c:ext xmlns:c16="http://schemas.microsoft.com/office/drawing/2014/chart" uri="{C3380CC4-5D6E-409C-BE32-E72D297353CC}">
              <c16:uniqueId val="{0000000A-F79A-4A53-9D76-6D5B256E863B}"/>
            </c:ext>
          </c:extLst>
        </c:ser>
        <c:dLbls>
          <c:showLegendKey val="0"/>
          <c:showVal val="0"/>
          <c:showCatName val="0"/>
          <c:showSerName val="0"/>
          <c:showPercent val="0"/>
          <c:showBubbleSize val="0"/>
        </c:dLbls>
        <c:gapWidth val="100"/>
        <c:overlap val="100"/>
        <c:axId val="429007024"/>
        <c:axId val="429005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2999</c:v>
                </c:pt>
                <c:pt idx="2">
                  <c:v>#N/A</c:v>
                </c:pt>
                <c:pt idx="3">
                  <c:v>#N/A</c:v>
                </c:pt>
                <c:pt idx="4">
                  <c:v>1845</c:v>
                </c:pt>
                <c:pt idx="5">
                  <c:v>#N/A</c:v>
                </c:pt>
                <c:pt idx="6">
                  <c:v>#N/A</c:v>
                </c:pt>
                <c:pt idx="7">
                  <c:v>1010</c:v>
                </c:pt>
                <c:pt idx="8">
                  <c:v>#N/A</c:v>
                </c:pt>
                <c:pt idx="9">
                  <c:v>#N/A</c:v>
                </c:pt>
                <c:pt idx="10">
                  <c:v>739</c:v>
                </c:pt>
                <c:pt idx="11">
                  <c:v>#N/A</c:v>
                </c:pt>
                <c:pt idx="12">
                  <c:v>#N/A</c:v>
                </c:pt>
                <c:pt idx="13">
                  <c:v>2113</c:v>
                </c:pt>
                <c:pt idx="14">
                  <c:v>#N/A</c:v>
                </c:pt>
              </c:numCache>
            </c:numRef>
          </c:val>
          <c:smooth val="0"/>
          <c:extLst xmlns:c16r2="http://schemas.microsoft.com/office/drawing/2015/06/chart">
            <c:ext xmlns:c16="http://schemas.microsoft.com/office/drawing/2014/chart" uri="{C3380CC4-5D6E-409C-BE32-E72D297353CC}">
              <c16:uniqueId val="{0000000B-F79A-4A53-9D76-6D5B256E863B}"/>
            </c:ext>
          </c:extLst>
        </c:ser>
        <c:dLbls>
          <c:showLegendKey val="0"/>
          <c:showVal val="0"/>
          <c:showCatName val="0"/>
          <c:showSerName val="0"/>
          <c:showPercent val="0"/>
          <c:showBubbleSize val="0"/>
        </c:dLbls>
        <c:marker val="1"/>
        <c:smooth val="0"/>
        <c:axId val="429007024"/>
        <c:axId val="429005064"/>
      </c:lineChart>
      <c:catAx>
        <c:axId val="42900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9005064"/>
        <c:crosses val="autoZero"/>
        <c:auto val="1"/>
        <c:lblAlgn val="ctr"/>
        <c:lblOffset val="100"/>
        <c:tickLblSkip val="1"/>
        <c:tickMarkSkip val="1"/>
        <c:noMultiLvlLbl val="0"/>
      </c:catAx>
      <c:valAx>
        <c:axId val="429005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00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801</c:v>
                </c:pt>
                <c:pt idx="1">
                  <c:v>1010</c:v>
                </c:pt>
                <c:pt idx="2">
                  <c:v>980</c:v>
                </c:pt>
              </c:numCache>
            </c:numRef>
          </c:val>
          <c:extLst xmlns:c16r2="http://schemas.microsoft.com/office/drawing/2015/06/chart">
            <c:ext xmlns:c16="http://schemas.microsoft.com/office/drawing/2014/chart" uri="{C3380CC4-5D6E-409C-BE32-E72D297353CC}">
              <c16:uniqueId val="{00000000-5778-4065-88BD-A4E37D8300E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c:v>
                </c:pt>
                <c:pt idx="1">
                  <c:v>2</c:v>
                </c:pt>
                <c:pt idx="2">
                  <c:v>2</c:v>
                </c:pt>
              </c:numCache>
            </c:numRef>
          </c:val>
          <c:extLst xmlns:c16r2="http://schemas.microsoft.com/office/drawing/2015/06/chart">
            <c:ext xmlns:c16="http://schemas.microsoft.com/office/drawing/2014/chart" uri="{C3380CC4-5D6E-409C-BE32-E72D297353CC}">
              <c16:uniqueId val="{00000001-5778-4065-88BD-A4E37D8300E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1279</c:v>
                </c:pt>
                <c:pt idx="1">
                  <c:v>1461</c:v>
                </c:pt>
                <c:pt idx="2">
                  <c:v>1204</c:v>
                </c:pt>
              </c:numCache>
            </c:numRef>
          </c:val>
          <c:extLst xmlns:c16r2="http://schemas.microsoft.com/office/drawing/2015/06/chart">
            <c:ext xmlns:c16="http://schemas.microsoft.com/office/drawing/2014/chart" uri="{C3380CC4-5D6E-409C-BE32-E72D297353CC}">
              <c16:uniqueId val="{00000002-5778-4065-88BD-A4E37D8300EF}"/>
            </c:ext>
          </c:extLst>
        </c:ser>
        <c:dLbls>
          <c:showLegendKey val="0"/>
          <c:showVal val="0"/>
          <c:showCatName val="0"/>
          <c:showSerName val="0"/>
          <c:showPercent val="0"/>
          <c:showBubbleSize val="0"/>
        </c:dLbls>
        <c:gapWidth val="120"/>
        <c:overlap val="100"/>
        <c:axId val="429003888"/>
        <c:axId val="429009376"/>
      </c:barChart>
      <c:catAx>
        <c:axId val="42900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9009376"/>
        <c:crosses val="autoZero"/>
        <c:auto val="1"/>
        <c:lblAlgn val="ctr"/>
        <c:lblOffset val="100"/>
        <c:tickLblSkip val="1"/>
        <c:tickMarkSkip val="1"/>
        <c:noMultiLvlLbl val="0"/>
      </c:catAx>
      <c:valAx>
        <c:axId val="4290093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9003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878-4CB8-BAD8-09D5E951118A}"/>
                </c:ext>
                <c:ext xmlns:c15="http://schemas.microsoft.com/office/drawing/2012/chart" uri="{CE6537A1-D6FC-4f65-9D91-7224C49458BB}">
                  <c15:dlblFieldTable>
                    <c15:dlblFTEntry>
                      <c15:txfldGUID>{6B0B5712-809D-4BF2-96FF-FFF7C13383D9}</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878-4CB8-BAD8-09D5E951118A}"/>
                </c:ext>
                <c:ext xmlns:c15="http://schemas.microsoft.com/office/drawing/2012/chart" uri="{CE6537A1-D6FC-4f65-9D91-7224C49458BB}">
                  <c15:dlblFieldTable>
                    <c15:dlblFTEntry>
                      <c15:txfldGUID>{1D8C3275-CD8B-44CC-B1F3-1C88DE5FFDDE}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878-4CB8-BAD8-09D5E951118A}"/>
                </c:ext>
                <c:ext xmlns:c15="http://schemas.microsoft.com/office/drawing/2012/chart" uri="{CE6537A1-D6FC-4f65-9D91-7224C49458BB}">
                  <c15:dlblFieldTable>
                    <c15:dlblFTEntry>
                      <c15:txfldGUID>{49D204B0-B23C-4082-AAD2-4F0633F7BE3F}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878-4CB8-BAD8-09D5E951118A}"/>
                </c:ext>
                <c:ext xmlns:c15="http://schemas.microsoft.com/office/drawing/2012/chart" uri="{CE6537A1-D6FC-4f65-9D91-7224C49458BB}">
                  <c15:dlblFieldTable>
                    <c15:dlblFTEntry>
                      <c15:txfldGUID>{93980324-3862-43C4-ACAF-5922CAFCCD1D}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878-4CB8-BAD8-09D5E951118A}"/>
                </c:ext>
                <c:ext xmlns:c15="http://schemas.microsoft.com/office/drawing/2012/chart" uri="{CE6537A1-D6FC-4f65-9D91-7224C49458BB}">
                  <c15:dlblFieldTable>
                    <c15:dlblFTEntry>
                      <c15:txfldGUID>{9894B5F7-077B-4FA9-9990-0C6998C6681B}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878-4CB8-BAD8-09D5E951118A}"/>
                </c:ext>
                <c:ext xmlns:c15="http://schemas.microsoft.com/office/drawing/2012/chart" uri="{CE6537A1-D6FC-4f65-9D91-7224C49458BB}">
                  <c15:dlblFieldTable>
                    <c15:dlblFTEntry>
                      <c15:txfldGUID>{1E2D3045-EC4E-4255-881E-323623788C4C}</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878-4CB8-BAD8-09D5E951118A}"/>
                </c:ext>
                <c:ext xmlns:c15="http://schemas.microsoft.com/office/drawing/2012/chart" uri="{CE6537A1-D6FC-4f65-9D91-7224C49458BB}">
                  <c15:layout/>
                  <c15:dlblFieldTable>
                    <c15:dlblFTEntry>
                      <c15:txfldGUID>{FD5E507F-9DEC-451D-9877-B7F95A0D243B}</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878-4CB8-BAD8-09D5E951118A}"/>
                </c:ext>
                <c:ext xmlns:c15="http://schemas.microsoft.com/office/drawing/2012/chart" uri="{CE6537A1-D6FC-4f65-9D91-7224C49458BB}">
                  <c15:layout/>
                  <c15:dlblFieldTable>
                    <c15:dlblFTEntry>
                      <c15:txfldGUID>{FDDDFA27-1E8E-4A13-8E3A-4A88A601C3E1}</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878-4CB8-BAD8-09D5E951118A}"/>
                </c:ext>
                <c:ext xmlns:c15="http://schemas.microsoft.com/office/drawing/2012/chart" uri="{CE6537A1-D6FC-4f65-9D91-7224C49458BB}">
                  <c15:layout/>
                  <c15:dlblFieldTable>
                    <c15:dlblFTEntry>
                      <c15:txfldGUID>{B92A8FE9-45E6-4D39-9DEE-9E4A33D90074}</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65.7</c:v>
                </c:pt>
                <c:pt idx="24">
                  <c:v>65.400000000000006</c:v>
                </c:pt>
                <c:pt idx="32">
                  <c:v>67.400000000000006</c:v>
                </c:pt>
              </c:numCache>
            </c:numRef>
          </c:xVal>
          <c:yVal>
            <c:numRef>
              <c:f>公会計指標分析・財政指標組合せ分析表!$BP$51:$DC$51</c:f>
              <c:numCache>
                <c:formatCode>#,##0.0;"▲ "#,##0.0</c:formatCode>
                <c:ptCount val="40"/>
                <c:pt idx="16">
                  <c:v>20.5</c:v>
                </c:pt>
                <c:pt idx="24">
                  <c:v>15.2</c:v>
                </c:pt>
                <c:pt idx="32">
                  <c:v>43.4</c:v>
                </c:pt>
              </c:numCache>
            </c:numRef>
          </c:yVal>
          <c:smooth val="0"/>
          <c:extLst xmlns:c16r2="http://schemas.microsoft.com/office/drawing/2015/06/chart">
            <c:ext xmlns:c16="http://schemas.microsoft.com/office/drawing/2014/chart" uri="{C3380CC4-5D6E-409C-BE32-E72D297353CC}">
              <c16:uniqueId val="{00000009-5878-4CB8-BAD8-09D5E951118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878-4CB8-BAD8-09D5E951118A}"/>
                </c:ext>
                <c:ext xmlns:c15="http://schemas.microsoft.com/office/drawing/2012/chart" uri="{CE6537A1-D6FC-4f65-9D91-7224C49458BB}">
                  <c15:dlblFieldTable>
                    <c15:dlblFTEntry>
                      <c15:txfldGUID>{5C56053E-310D-4332-BB32-0359896E52F6}</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878-4CB8-BAD8-09D5E951118A}"/>
                </c:ext>
                <c:ext xmlns:c15="http://schemas.microsoft.com/office/drawing/2012/chart" uri="{CE6537A1-D6FC-4f65-9D91-7224C49458BB}">
                  <c15:dlblFieldTable>
                    <c15:dlblFTEntry>
                      <c15:txfldGUID>{EFAB9FE3-5704-42F2-94D2-4FB365051480}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878-4CB8-BAD8-09D5E951118A}"/>
                </c:ext>
                <c:ext xmlns:c15="http://schemas.microsoft.com/office/drawing/2012/chart" uri="{CE6537A1-D6FC-4f65-9D91-7224C49458BB}">
                  <c15:dlblFieldTable>
                    <c15:dlblFTEntry>
                      <c15:txfldGUID>{5BB443A2-8925-4B83-9C76-FB8345DEDE36}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878-4CB8-BAD8-09D5E951118A}"/>
                </c:ext>
                <c:ext xmlns:c15="http://schemas.microsoft.com/office/drawing/2012/chart" uri="{CE6537A1-D6FC-4f65-9D91-7224C49458BB}">
                  <c15:dlblFieldTable>
                    <c15:dlblFTEntry>
                      <c15:txfldGUID>{D0A560CB-57EC-4DED-B45B-79C01A158669}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878-4CB8-BAD8-09D5E951118A}"/>
                </c:ext>
                <c:ext xmlns:c15="http://schemas.microsoft.com/office/drawing/2012/chart" uri="{CE6537A1-D6FC-4f65-9D91-7224C49458BB}">
                  <c15:dlblFieldTable>
                    <c15:dlblFTEntry>
                      <c15:txfldGUID>{BB24FD1B-A129-4BA8-B63F-2FAAE69806BF}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878-4CB8-BAD8-09D5E951118A}"/>
                </c:ext>
                <c:ext xmlns:c15="http://schemas.microsoft.com/office/drawing/2012/chart" uri="{CE6537A1-D6FC-4f65-9D91-7224C49458BB}">
                  <c15:dlblFieldTable>
                    <c15:dlblFTEntry>
                      <c15:txfldGUID>{992BD4BC-FAFD-44E3-A03F-196BB6922CB7}</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878-4CB8-BAD8-09D5E951118A}"/>
                </c:ext>
                <c:ext xmlns:c15="http://schemas.microsoft.com/office/drawing/2012/chart" uri="{CE6537A1-D6FC-4f65-9D91-7224C49458BB}">
                  <c15:layout/>
                  <c15:dlblFieldTable>
                    <c15:dlblFTEntry>
                      <c15:txfldGUID>{2B4F4866-7CEE-45F4-B71B-75D598029D86}</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878-4CB8-BAD8-09D5E951118A}"/>
                </c:ext>
                <c:ext xmlns:c15="http://schemas.microsoft.com/office/drawing/2012/chart" uri="{CE6537A1-D6FC-4f65-9D91-7224C49458BB}">
                  <c15:layout/>
                  <c15:dlblFieldTable>
                    <c15:dlblFTEntry>
                      <c15:txfldGUID>{0695D11D-2B8D-4047-8E9B-7F2FEA3FDFCD}</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878-4CB8-BAD8-09D5E951118A}"/>
                </c:ext>
                <c:ext xmlns:c15="http://schemas.microsoft.com/office/drawing/2012/chart" uri="{CE6537A1-D6FC-4f65-9D91-7224C49458BB}">
                  <c15:layout/>
                  <c15:dlblFieldTable>
                    <c15:dlblFTEntry>
                      <c15:txfldGUID>{D39C63A0-55F5-4EAC-A354-B30A8C33C2EE}</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56.1</c:v>
                </c:pt>
                <c:pt idx="24">
                  <c:v>58.1</c:v>
                </c:pt>
                <c:pt idx="32">
                  <c:v>59.1</c:v>
                </c:pt>
              </c:numCache>
            </c:numRef>
          </c:xVal>
          <c:yVal>
            <c:numRef>
              <c:f>公会計指標分析・財政指標組合せ分析表!$BP$55:$DC$55</c:f>
              <c:numCache>
                <c:formatCode>#,##0.0;"▲ "#,##0.0</c:formatCode>
                <c:ptCount val="40"/>
                <c:pt idx="16">
                  <c:v>21</c:v>
                </c:pt>
                <c:pt idx="24">
                  <c:v>20.2</c:v>
                </c:pt>
                <c:pt idx="32">
                  <c:v>18.3</c:v>
                </c:pt>
              </c:numCache>
            </c:numRef>
          </c:yVal>
          <c:smooth val="0"/>
          <c:extLst xmlns:c16r2="http://schemas.microsoft.com/office/drawing/2015/06/chart">
            <c:ext xmlns:c16="http://schemas.microsoft.com/office/drawing/2014/chart" uri="{C3380CC4-5D6E-409C-BE32-E72D297353CC}">
              <c16:uniqueId val="{00000013-5878-4CB8-BAD8-09D5E951118A}"/>
            </c:ext>
          </c:extLst>
        </c:ser>
        <c:dLbls>
          <c:showLegendKey val="0"/>
          <c:showVal val="1"/>
          <c:showCatName val="0"/>
          <c:showSerName val="0"/>
          <c:showPercent val="0"/>
          <c:showBubbleSize val="0"/>
        </c:dLbls>
        <c:axId val="429007416"/>
        <c:axId val="429006632"/>
      </c:scatterChart>
      <c:valAx>
        <c:axId val="429007416"/>
        <c:scaling>
          <c:orientation val="minMax"/>
          <c:max val="69"/>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9006632"/>
        <c:crosses val="autoZero"/>
        <c:crossBetween val="midCat"/>
      </c:valAx>
      <c:valAx>
        <c:axId val="429006632"/>
        <c:scaling>
          <c:orientation val="minMax"/>
          <c:max val="49"/>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90074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14F-457B-91BF-9445A099ACCC}"/>
                </c:ext>
                <c:ext xmlns:c15="http://schemas.microsoft.com/office/drawing/2012/chart" uri="{CE6537A1-D6FC-4f65-9D91-7224C49458BB}">
                  <c15:dlblFieldTable>
                    <c15:dlblFTEntry>
                      <c15:txfldGUID>{DA46A490-21BC-456A-8745-9B9CFE09602A}</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14F-457B-91BF-9445A099ACCC}"/>
                </c:ext>
                <c:ext xmlns:c15="http://schemas.microsoft.com/office/drawing/2012/chart" uri="{CE6537A1-D6FC-4f65-9D91-7224C49458BB}">
                  <c15:dlblFieldTable>
                    <c15:dlblFTEntry>
                      <c15:txfldGUID>{D650AFEC-A50B-4DC5-A264-45E53EC11FE3}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14F-457B-91BF-9445A099ACCC}"/>
                </c:ext>
                <c:ext xmlns:c15="http://schemas.microsoft.com/office/drawing/2012/chart" uri="{CE6537A1-D6FC-4f65-9D91-7224C49458BB}">
                  <c15:dlblFieldTable>
                    <c15:dlblFTEntry>
                      <c15:txfldGUID>{E95B4AE8-FB8C-4AB2-80B3-E29F0AF6DF47}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14F-457B-91BF-9445A099ACCC}"/>
                </c:ext>
                <c:ext xmlns:c15="http://schemas.microsoft.com/office/drawing/2012/chart" uri="{CE6537A1-D6FC-4f65-9D91-7224C49458BB}">
                  <c15:dlblFieldTable>
                    <c15:dlblFTEntry>
                      <c15:txfldGUID>{D3272B44-AB8A-4543-BD4D-69ADD48580F4}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14F-457B-91BF-9445A099ACCC}"/>
                </c:ext>
                <c:ext xmlns:c15="http://schemas.microsoft.com/office/drawing/2012/chart" uri="{CE6537A1-D6FC-4f65-9D91-7224C49458BB}">
                  <c15:dlblFieldTable>
                    <c15:dlblFTEntry>
                      <c15:txfldGUID>{BEBECC55-9262-407E-BB08-D28CB92E4D33}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14F-457B-91BF-9445A099ACCC}"/>
                </c:ext>
                <c:ext xmlns:c15="http://schemas.microsoft.com/office/drawing/2012/chart" uri="{CE6537A1-D6FC-4f65-9D91-7224C49458BB}">
                  <c15:dlblFieldTable>
                    <c15:dlblFTEntry>
                      <c15:txfldGUID>{8F27A678-8B2F-4F49-B9CA-D1954AAC943C}</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14F-457B-91BF-9445A099ACCC}"/>
                </c:ext>
                <c:ext xmlns:c15="http://schemas.microsoft.com/office/drawing/2012/chart" uri="{CE6537A1-D6FC-4f65-9D91-7224C49458BB}">
                  <c15:dlblFieldTable>
                    <c15:dlblFTEntry>
                      <c15:txfldGUID>{13536A22-E3BE-4208-8129-6A158AFB63B4}</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14F-457B-91BF-9445A099ACCC}"/>
                </c:ext>
                <c:ext xmlns:c15="http://schemas.microsoft.com/office/drawing/2012/chart" uri="{CE6537A1-D6FC-4f65-9D91-7224C49458BB}">
                  <c15:dlblFieldTable>
                    <c15:dlblFTEntry>
                      <c15:txfldGUID>{7E264AD5-C95F-4849-8524-899F56EDBE54}</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14F-457B-91BF-9445A099ACCC}"/>
                </c:ext>
                <c:ext xmlns:c15="http://schemas.microsoft.com/office/drawing/2012/chart" uri="{CE6537A1-D6FC-4f65-9D91-7224C49458BB}">
                  <c15:dlblFieldTable>
                    <c15:dlblFTEntry>
                      <c15:txfldGUID>{CA60C5AC-5D50-440E-8433-E15A8C9814FE}</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3.1</c:v>
                </c:pt>
                <c:pt idx="8">
                  <c:v>1.6</c:v>
                </c:pt>
                <c:pt idx="16">
                  <c:v>0.7</c:v>
                </c:pt>
                <c:pt idx="24">
                  <c:v>1.6</c:v>
                </c:pt>
                <c:pt idx="32">
                  <c:v>2.5</c:v>
                </c:pt>
              </c:numCache>
            </c:numRef>
          </c:xVal>
          <c:yVal>
            <c:numRef>
              <c:f>公会計指標分析・財政指標組合せ分析表!$BP$73:$DC$73</c:f>
              <c:numCache>
                <c:formatCode>#,##0.0;"▲ "#,##0.0</c:formatCode>
                <c:ptCount val="40"/>
                <c:pt idx="0">
                  <c:v>62.4</c:v>
                </c:pt>
                <c:pt idx="8">
                  <c:v>37.1</c:v>
                </c:pt>
                <c:pt idx="16">
                  <c:v>20.5</c:v>
                </c:pt>
                <c:pt idx="24">
                  <c:v>15.2</c:v>
                </c:pt>
                <c:pt idx="32">
                  <c:v>43.4</c:v>
                </c:pt>
              </c:numCache>
            </c:numRef>
          </c:yVal>
          <c:smooth val="0"/>
          <c:extLst xmlns:c16r2="http://schemas.microsoft.com/office/drawing/2015/06/chart">
            <c:ext xmlns:c16="http://schemas.microsoft.com/office/drawing/2014/chart" uri="{C3380CC4-5D6E-409C-BE32-E72D297353CC}">
              <c16:uniqueId val="{00000009-C14F-457B-91BF-9445A099ACC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14F-457B-91BF-9445A099ACCC}"/>
                </c:ext>
                <c:ext xmlns:c15="http://schemas.microsoft.com/office/drawing/2012/chart" uri="{CE6537A1-D6FC-4f65-9D91-7224C49458BB}">
                  <c15:dlblFieldTable>
                    <c15:dlblFTEntry>
                      <c15:txfldGUID>{B5A02A6C-2EFD-41EB-A40C-1050CDFA387F}</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14F-457B-91BF-9445A099ACCC}"/>
                </c:ext>
                <c:ext xmlns:c15="http://schemas.microsoft.com/office/drawing/2012/chart" uri="{CE6537A1-D6FC-4f65-9D91-7224C49458BB}">
                  <c15:dlblFieldTable>
                    <c15:dlblFTEntry>
                      <c15:txfldGUID>{156E48CE-84FD-4DCD-842A-455BE45D5C16}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14F-457B-91BF-9445A099ACCC}"/>
                </c:ext>
                <c:ext xmlns:c15="http://schemas.microsoft.com/office/drawing/2012/chart" uri="{CE6537A1-D6FC-4f65-9D91-7224C49458BB}">
                  <c15:dlblFieldTable>
                    <c15:dlblFTEntry>
                      <c15:txfldGUID>{3B39E6A1-1BC2-4DB7-9F61-2D1B61BD83BE}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14F-457B-91BF-9445A099ACCC}"/>
                </c:ext>
                <c:ext xmlns:c15="http://schemas.microsoft.com/office/drawing/2012/chart" uri="{CE6537A1-D6FC-4f65-9D91-7224C49458BB}">
                  <c15:dlblFieldTable>
                    <c15:dlblFTEntry>
                      <c15:txfldGUID>{95DB6650-6546-40F8-ACC9-29E0F232F4BC}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14F-457B-91BF-9445A099ACCC}"/>
                </c:ext>
                <c:ext xmlns:c15="http://schemas.microsoft.com/office/drawing/2012/chart" uri="{CE6537A1-D6FC-4f65-9D91-7224C49458BB}">
                  <c15:dlblFieldTable>
                    <c15:dlblFTEntry>
                      <c15:txfldGUID>{92996F1F-570C-4C03-B501-ECCD8E02645E}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14F-457B-91BF-9445A099ACCC}"/>
                </c:ext>
                <c:ext xmlns:c15="http://schemas.microsoft.com/office/drawing/2012/chart" uri="{CE6537A1-D6FC-4f65-9D91-7224C49458BB}">
                  <c15:dlblFieldTable>
                    <c15:dlblFTEntry>
                      <c15:txfldGUID>{134B5AE1-873E-4DE2-98E5-0FBF9B984AD4}</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4.5160355153971272E-2"/>
                  <c:y val="-6.4902421866598267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14F-457B-91BF-9445A099ACCC}"/>
                </c:ext>
                <c:ext xmlns:c15="http://schemas.microsoft.com/office/drawing/2012/chart" uri="{CE6537A1-D6FC-4f65-9D91-7224C49458BB}">
                  <c15:dlblFieldTable>
                    <c15:dlblFTEntry>
                      <c15:txfldGUID>{3B0D7771-23A8-408D-8660-324E1DF046CC}</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1.8235628084249993E-2"/>
                  <c:y val="-6.8529193982904385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14F-457B-91BF-9445A099ACCC}"/>
                </c:ext>
                <c:ext xmlns:c15="http://schemas.microsoft.com/office/drawing/2012/chart" uri="{CE6537A1-D6FC-4f65-9D91-7224C49458BB}">
                  <c15:dlblFieldTable>
                    <c15:dlblFTEntry>
                      <c15:txfldGUID>{7F217E4D-83FA-48CB-9E1D-74719EB3274D}</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3.1697991619110633E-2"/>
                  <c:y val="-5.381832541387918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14F-457B-91BF-9445A099ACCC}"/>
                </c:ext>
                <c:ext xmlns:c15="http://schemas.microsoft.com/office/drawing/2012/chart" uri="{CE6537A1-D6FC-4f65-9D91-7224C49458BB}">
                  <c15:dlblFieldTable>
                    <c15:dlblFTEntry>
                      <c15:txfldGUID>{FBC003BF-469B-4604-AB4B-373F1BC788A8}</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xmlns:c16r2="http://schemas.microsoft.com/office/drawing/2015/06/chart">
            <c:ext xmlns:c16="http://schemas.microsoft.com/office/drawing/2014/chart" uri="{C3380CC4-5D6E-409C-BE32-E72D297353CC}">
              <c16:uniqueId val="{00000013-C14F-457B-91BF-9445A099ACCC}"/>
            </c:ext>
          </c:extLst>
        </c:ser>
        <c:dLbls>
          <c:showLegendKey val="0"/>
          <c:showVal val="1"/>
          <c:showCatName val="0"/>
          <c:showSerName val="0"/>
          <c:showPercent val="0"/>
          <c:showBubbleSize val="0"/>
        </c:dLbls>
        <c:axId val="429008984"/>
        <c:axId val="429003496"/>
      </c:scatterChart>
      <c:valAx>
        <c:axId val="429008984"/>
        <c:scaling>
          <c:orientation val="minMax"/>
          <c:max val="8.2999999999999989"/>
          <c:min val="0.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9003496"/>
        <c:crosses val="autoZero"/>
        <c:crossBetween val="midCat"/>
      </c:valAx>
      <c:valAx>
        <c:axId val="429003496"/>
        <c:scaling>
          <c:orientation val="minMax"/>
          <c:max val="71"/>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90089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神奈川県湯河原町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組合等が起こした地方債の元利償還金に対する負担金の大幅な増加は、湯河原町真鶴町衛生組合の公債費に対する負担金の増加によるものであると考える。</a:t>
          </a:r>
          <a:endParaRPr lang="ja-JP" altLang="ja-JP" sz="1400">
            <a:effectLst/>
          </a:endParaRPr>
        </a:p>
        <a:p>
          <a:r>
            <a:rPr kumimoji="1" lang="ja-JP" altLang="ja-JP" sz="1100">
              <a:solidFill>
                <a:schemeClr val="dk1"/>
              </a:solidFill>
              <a:effectLst/>
              <a:latin typeface="+mn-lt"/>
              <a:ea typeface="+mn-ea"/>
              <a:cs typeface="+mn-cs"/>
            </a:rPr>
            <a:t>　債務負担行為に基づく支出額に関しては、土地開発公社からの用地買戻しに加え、県から万葉荘を分割で取得するものが加わったため増加した。</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毎年利子分の積立を行っている。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神奈川県湯河原町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組合等の負担額や支出予定額の増により将来負担額は年々増加し</a:t>
          </a:r>
          <a:r>
            <a:rPr kumimoji="1" lang="ja-JP" altLang="en-US" sz="1100">
              <a:solidFill>
                <a:schemeClr val="dk1"/>
              </a:solidFill>
              <a:effectLst/>
              <a:latin typeface="+mn-lt"/>
              <a:ea typeface="+mn-ea"/>
              <a:cs typeface="+mn-cs"/>
            </a:rPr>
            <a:t>ている。昨年度は</a:t>
          </a:r>
          <a:r>
            <a:rPr kumimoji="1" lang="ja-JP" altLang="ja-JP" sz="1100">
              <a:solidFill>
                <a:schemeClr val="dk1"/>
              </a:solidFill>
              <a:effectLst/>
              <a:latin typeface="+mn-lt"/>
              <a:ea typeface="+mn-ea"/>
              <a:cs typeface="+mn-cs"/>
            </a:rPr>
            <a:t>充当可能財源等について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財政調整基金やふるさと納税に伴うまちづくり基金の増額が大きかったため将来負担比率（分子）が減少し</a:t>
          </a:r>
          <a:r>
            <a:rPr kumimoji="1" lang="ja-JP" altLang="en-US" sz="1100">
              <a:solidFill>
                <a:schemeClr val="dk1"/>
              </a:solidFill>
              <a:effectLst/>
              <a:latin typeface="+mn-lt"/>
              <a:ea typeface="+mn-ea"/>
              <a:cs typeface="+mn-cs"/>
            </a:rPr>
            <a:t>ていたが、今年度はまちづくり寄附金は減少していることなどから、増加している。</a:t>
          </a:r>
          <a:endParaRPr lang="ja-JP" altLang="ja-JP" sz="1400">
            <a:effectLst/>
          </a:endParaRPr>
        </a:p>
        <a:p>
          <a:r>
            <a:rPr kumimoji="1" lang="ja-JP" altLang="ja-JP" sz="1100">
              <a:solidFill>
                <a:schemeClr val="dk1"/>
              </a:solidFill>
              <a:effectLst/>
              <a:latin typeface="+mn-lt"/>
              <a:ea typeface="+mn-ea"/>
              <a:cs typeface="+mn-cs"/>
            </a:rPr>
            <a:t>  今後、湯河原町真鶴町衛生組合に対しての公債費負担金の増加が見込まれることや基金の取り崩しなどが予想され、</a:t>
          </a:r>
          <a:r>
            <a:rPr kumimoji="1" lang="ja-JP" altLang="en-US" sz="1100">
              <a:solidFill>
                <a:schemeClr val="dk1"/>
              </a:solidFill>
              <a:effectLst/>
              <a:latin typeface="+mn-lt"/>
              <a:ea typeface="+mn-ea"/>
              <a:cs typeface="+mn-cs"/>
            </a:rPr>
            <a:t>さらに増加が予想されるため、</a:t>
          </a:r>
          <a:r>
            <a:rPr kumimoji="1" lang="ja-JP" altLang="ja-JP" sz="1100">
              <a:solidFill>
                <a:schemeClr val="dk1"/>
              </a:solidFill>
              <a:effectLst/>
              <a:latin typeface="+mn-lt"/>
              <a:ea typeface="+mn-ea"/>
              <a:cs typeface="+mn-cs"/>
            </a:rPr>
            <a:t>今後も財政の健全化に努める。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神奈川県湯河原町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旧湯河原中学校のグラウンドの売却益を公共施設総合管理計画推進基金</a:t>
          </a:r>
          <a:r>
            <a:rPr kumimoji="1" lang="ja-JP" altLang="en-US" sz="1300">
              <a:solidFill>
                <a:schemeClr val="dk1"/>
              </a:solidFill>
              <a:effectLst/>
              <a:latin typeface="+mn-lt"/>
              <a:ea typeface="+mn-ea"/>
              <a:cs typeface="+mn-cs"/>
            </a:rPr>
            <a:t>に積み立てたことや、まちづくり寄附金の増加に伴うまちづくり基金の増などにより基金は増加していたが、今年度は財政調整基金の取り崩し、（仮称）防災コミュニティセンター整備事業や湯河原町真鶴町衛生組合負担金などへまちづくり繰入金を充てたことで減少している。</a:t>
          </a: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今後も利子分を積み立てていきながら、必要に応じて積立、取り崩しを行っていく。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・公共施設等総合管理計画推進基金：町の所有する公共施設等について、更新、統廃合及び長寿命化など総合的な管理計画を推進するための基金。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・まちづくり基金：まちづくり寄附金に伴う積立金。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・防災基金：安全・安心なまちづくりに係る事業並びに災害時の復旧事業及び災害の復興事業に活用するための基金。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・社会福祉基金：湯河原町が行う社会福祉事業の資金に充てるための基金。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・教育文化施設建設基金：教育施設また文化施設の整備を図るための基金。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公共施設等総合管理計画推進基金については、平成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年度に旧湯河原中学校グラウンドを売却した際の利益を積み立てており、それに伴い増額となる。今年度は会館の改修工事や町民体育館整備事業などに充当したため減額となっている。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については、まちづくり寄附のクレジット払い受付を始めたことから急激に寄附額が増えたことにより、積立額も増加していた。今年度は（仮称）防災コミュニティセンター整備事業や湯河原町真鶴町衛生組合負担金などに充当したため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防災基金は広島県三原市への災害支援を行ったことなどにより減少している。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公共施設等総合管理計画推進基金は今後も、地域福祉会館や公共施設の管理の必要などに伴い取り崩ししていくと思われる。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寄附金は寄附をいただく際、使用事業の使途を選んでいただいているため、あてはまる事業に伴い取り崩していく予定である。また返礼率の変更などに伴い寄附額の減少が見込まれるため、今後積立額は減ると思わ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湯河原町真鶴町衛生組合に対する負担金が増加することが予想されてたので、それに備え財政調整基金を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億円を目標に積立てていた。今年度は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万円の取り崩しを行い、残高は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年から衛生組合の元金の償還がはじまったので、</a:t>
          </a:r>
          <a:r>
            <a:rPr kumimoji="1" lang="ja-JP" altLang="en-US" sz="1400">
              <a:solidFill>
                <a:schemeClr val="dk1"/>
              </a:solidFill>
              <a:effectLst/>
              <a:latin typeface="+mn-lt"/>
              <a:ea typeface="+mn-ea"/>
              <a:cs typeface="+mn-cs"/>
            </a:rPr>
            <a:t>これからは</a:t>
          </a:r>
          <a:r>
            <a:rPr kumimoji="1" lang="ja-JP" altLang="ja-JP" sz="1400">
              <a:solidFill>
                <a:schemeClr val="dk1"/>
              </a:solidFill>
              <a:effectLst/>
              <a:latin typeface="+mn-lt"/>
              <a:ea typeface="+mn-ea"/>
              <a:cs typeface="+mn-cs"/>
            </a:rPr>
            <a:t>財源調整するためにも取り崩す予定。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減債基金より町債の支払いはするつもりは当面ないが、利子の積立てをしている。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今後も動かす予定はない。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8969A839-25E3-440E-8DFF-B8402861EA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3ED59874-8F14-49D5-A1C9-7CEE818112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 xmlns:a16="http://schemas.microsoft.com/office/drawing/2014/main" id="{CA518C24-5132-4CED-9AA1-A79C427F710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 xmlns:a16="http://schemas.microsoft.com/office/drawing/2014/main" id="{4DD5D31F-1E15-45A7-A22C-BBD50F58C14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 xmlns:a16="http://schemas.microsoft.com/office/drawing/2014/main" id="{E8D16E9C-44C8-4576-8F16-B754A2F444B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 xmlns:a16="http://schemas.microsoft.com/office/drawing/2014/main" id="{448E130F-1B7D-4606-B294-375DC4731C3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神奈川県湯河原町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 xmlns:a16="http://schemas.microsoft.com/office/drawing/2014/main" id="{1E0988AA-E077-4721-85AE-43120F2DB3D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 xmlns:a16="http://schemas.microsoft.com/office/drawing/2014/main" id="{21CE03B6-7E16-4E96-B075-4B90621A2C7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 xmlns:a16="http://schemas.microsoft.com/office/drawing/2014/main" id="{39969E15-1879-47CD-B419-970CA7663F2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 xmlns:a16="http://schemas.microsoft.com/office/drawing/2014/main" id="{E3D59E46-02FC-4AC1-B76E-53EA632E6D9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 xmlns:a16="http://schemas.microsoft.com/office/drawing/2014/main" id="{044111B2-8DE6-4A3E-B7A2-55D82823A34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 xmlns:a16="http://schemas.microsoft.com/office/drawing/2014/main" id="{2778E0B3-2A2F-429E-9B92-F4CB6681BE5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25,220
24,881
40.97
10,148,108
9,786,770
278,594
5,518,058
9,481,392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 xmlns:a16="http://schemas.microsoft.com/office/drawing/2014/main" id="{13D4D085-1401-4BD8-8F80-2EC3354672B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 xmlns:a16="http://schemas.microsoft.com/office/drawing/2014/main" id="{46FD38A7-22CB-4CD3-AE55-56A33C770D6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 xmlns:a16="http://schemas.microsoft.com/office/drawing/2014/main" id="{F313A33A-86A8-401D-A303-0B06A2A4E89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 xmlns:a16="http://schemas.microsoft.com/office/drawing/2014/main" id="{C8A304A8-20A0-4F68-9BD2-6647D12C2FB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 xmlns:a16="http://schemas.microsoft.com/office/drawing/2014/main" id="{C7D546CD-9BDD-4B3A-9F07-2463D11BA12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 xmlns:a16="http://schemas.microsoft.com/office/drawing/2014/main" id="{99D534E5-024F-40DB-86BD-7A33AFD6F3D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 xmlns:a16="http://schemas.microsoft.com/office/drawing/2014/main" id="{2266E0E9-A305-4B3C-A49E-17AB092C24D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 xmlns:a16="http://schemas.microsoft.com/office/drawing/2014/main" id="{EAF4E701-8B41-4A72-87D3-7B9B3AB2FC7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 xmlns:a16="http://schemas.microsoft.com/office/drawing/2014/main" id="{50C85EB5-57C7-42C9-BDB3-93C1AD0E112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 xmlns:a16="http://schemas.microsoft.com/office/drawing/2014/main" id="{05DEC70E-9F57-4C74-A0BF-2E074AC47DC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 xmlns:a16="http://schemas.microsoft.com/office/drawing/2014/main" id="{E89DA951-B9FF-46E0-B4C5-1A0281CCCD5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 xmlns:a16="http://schemas.microsoft.com/office/drawing/2014/main" id="{13E96540-7127-4B5F-8F08-5513E43C10F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 xmlns:a16="http://schemas.microsoft.com/office/drawing/2014/main" id="{07CF8C31-2F30-4E2D-BAA0-5376421A9F4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 xmlns:a16="http://schemas.microsoft.com/office/drawing/2014/main" id="{9821E2AF-C234-411F-ACD6-AC5F56B6528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 xmlns:a16="http://schemas.microsoft.com/office/drawing/2014/main" id="{D54742C9-D0D1-4EF2-8123-10839CB814B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 xmlns:a16="http://schemas.microsoft.com/office/drawing/2014/main" id="{FDBA3404-261C-4F5C-8ECF-0C69C2C396F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 xmlns:a16="http://schemas.microsoft.com/office/drawing/2014/main" id="{9D839DE6-4917-4F44-8EBA-1CDC9EEEA03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 xmlns:a16="http://schemas.microsoft.com/office/drawing/2014/main" id="{4106B249-766C-42AD-B1B1-22A0AA68E491}"/>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 xmlns:a16="http://schemas.microsoft.com/office/drawing/2014/main" id="{F3549CBB-B9AD-41E4-883F-78078EBB1671}"/>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 xmlns:a16="http://schemas.microsoft.com/office/drawing/2014/main" id="{0EAEF392-7C3E-4E89-AB03-1ECBFF8333B9}"/>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 xmlns:a16="http://schemas.microsoft.com/office/drawing/2014/main" id="{503363E6-1EE8-40B6-B08D-717366FF2E2D}"/>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 xmlns:a16="http://schemas.microsoft.com/office/drawing/2014/main" id="{D58EC19A-61AF-4A4E-98CF-A0205C36686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 xmlns:a16="http://schemas.microsoft.com/office/drawing/2014/main" id="{F3C6FA76-5D6A-4B9A-8043-9AA9AED8758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 xmlns:a16="http://schemas.microsoft.com/office/drawing/2014/main" id="{BCD1A072-D358-4CC3-969D-39A8C6E9636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 xmlns:a16="http://schemas.microsoft.com/office/drawing/2014/main" id="{B8E72AF7-8E22-42E1-A540-77E527AF2BC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 xmlns:a16="http://schemas.microsoft.com/office/drawing/2014/main" id="{ECD48161-FC5E-407F-A868-7D177A20DEE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 xmlns:a16="http://schemas.microsoft.com/office/drawing/2014/main" id="{80C95F33-FB35-4C05-A62A-CACF6DD501D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 xmlns:a16="http://schemas.microsoft.com/office/drawing/2014/main" id="{816A601A-32C6-40A8-9425-52755181E2C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 xmlns:a16="http://schemas.microsoft.com/office/drawing/2014/main" id="{09061F70-5F8B-4067-AA8C-57376500A08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 xmlns:a16="http://schemas.microsoft.com/office/drawing/2014/main" id="{402979B8-EAE9-4601-A81C-7A63A8BD55E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 xmlns:a16="http://schemas.microsoft.com/office/drawing/2014/main" id="{CD4F1875-772E-4FF1-93D7-349638E2178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 xmlns:a16="http://schemas.microsoft.com/office/drawing/2014/main" id="{38527439-5B08-4DF6-9DF9-E5DF958532A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 xmlns:a16="http://schemas.microsoft.com/office/drawing/2014/main" id="{42872F79-23F9-4B44-A06C-805DE9C7F2E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 xmlns:a16="http://schemas.microsoft.com/office/drawing/2014/main" id="{76C4C21F-7121-4CAF-9BEB-172283DC798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昨年に比べ値は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、類似団体より値が大きい。</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湯河原町公共施設等総合管理計画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に基づき施設の管理を行い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、適正な数値になるよう目指していく。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 xmlns:a16="http://schemas.microsoft.com/office/drawing/2014/main" id="{EFEDCA28-9755-4E94-95C8-003CBCB0CDC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 xmlns:a16="http://schemas.microsoft.com/office/drawing/2014/main" id="{9E9F700F-BC0D-40A3-B926-52E0DE10F2F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 xmlns:a16="http://schemas.microsoft.com/office/drawing/2014/main" id="{9580BC84-8176-4E9A-8839-65EC80EBC0F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 xmlns:a16="http://schemas.microsoft.com/office/drawing/2014/main" id="{592380FF-9B0E-4216-ABA1-34CF07246FE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 xmlns:a16="http://schemas.microsoft.com/office/drawing/2014/main" id="{EFB24179-29E1-498A-8296-3932B0726A21}"/>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 xmlns:a16="http://schemas.microsoft.com/office/drawing/2014/main" id="{B8786A5D-C88A-471A-9AFF-496982979B1C}"/>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 xmlns:a16="http://schemas.microsoft.com/office/drawing/2014/main" id="{D6143D8F-150C-4E1D-9647-F45946EB6567}"/>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 xmlns:a16="http://schemas.microsoft.com/office/drawing/2014/main" id="{59501447-ABF8-4C26-A0D1-D4089ECDBD65}"/>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 xmlns:a16="http://schemas.microsoft.com/office/drawing/2014/main" id="{45AFF689-495A-46B9-8BB2-A9E7199E9351}"/>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 xmlns:a16="http://schemas.microsoft.com/office/drawing/2014/main" id="{C4D06B4F-04C5-4A7F-AB4F-7009A09F375B}"/>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 xmlns:a16="http://schemas.microsoft.com/office/drawing/2014/main" id="{F93F9675-1E04-406E-942B-7768589FCB78}"/>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 xmlns:a16="http://schemas.microsoft.com/office/drawing/2014/main" id="{B30E4543-0D07-4387-9FAA-EA696030FD59}"/>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 xmlns:a16="http://schemas.microsoft.com/office/drawing/2014/main" id="{56DE02E4-8910-41D0-B87C-53CD8FFBB7F9}"/>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 xmlns:a16="http://schemas.microsoft.com/office/drawing/2014/main" id="{1DDA6155-10C9-4F06-A9F6-D05B771B15C8}"/>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 xmlns:a16="http://schemas.microsoft.com/office/drawing/2014/main" id="{50AE4C2B-C13F-4C82-9D0E-3B71DCD88A3A}"/>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 xmlns:a16="http://schemas.microsoft.com/office/drawing/2014/main" id="{F1991D7E-D42E-4BFF-B84B-A37157765D7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a:extLst>
            <a:ext uri="{FF2B5EF4-FFF2-40B4-BE49-F238E27FC236}">
              <a16:creationId xmlns="" xmlns:a16="http://schemas.microsoft.com/office/drawing/2014/main" id="{D553D285-0916-4F67-A5A3-9AEE6A300EBD}"/>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 xmlns:a16="http://schemas.microsoft.com/office/drawing/2014/main" id="{96C90CFC-89B2-4A98-8CD1-DC70A43D198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66" name="直線コネクタ 65">
          <a:extLst>
            <a:ext uri="{FF2B5EF4-FFF2-40B4-BE49-F238E27FC236}">
              <a16:creationId xmlns="" xmlns:a16="http://schemas.microsoft.com/office/drawing/2014/main" id="{1B41869E-1C0E-4DCE-BF84-B2FE5D7808D3}"/>
            </a:ext>
          </a:extLst>
        </xdr:cNvPr>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67" name="有形固定資産減価償却率最小値テキスト">
          <a:extLst>
            <a:ext uri="{FF2B5EF4-FFF2-40B4-BE49-F238E27FC236}">
              <a16:creationId xmlns="" xmlns:a16="http://schemas.microsoft.com/office/drawing/2014/main" id="{741AB7B8-4265-40C6-A0CC-14317ADCABCB}"/>
            </a:ext>
          </a:extLst>
        </xdr:cNvPr>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68" name="直線コネクタ 67">
          <a:extLst>
            <a:ext uri="{FF2B5EF4-FFF2-40B4-BE49-F238E27FC236}">
              <a16:creationId xmlns="" xmlns:a16="http://schemas.microsoft.com/office/drawing/2014/main" id="{E00D8E8B-C308-4890-9A5A-D4F9B080DD9C}"/>
            </a:ext>
          </a:extLst>
        </xdr:cNvPr>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69" name="有形固定資産減価償却率最大値テキスト">
          <a:extLst>
            <a:ext uri="{FF2B5EF4-FFF2-40B4-BE49-F238E27FC236}">
              <a16:creationId xmlns="" xmlns:a16="http://schemas.microsoft.com/office/drawing/2014/main" id="{A43771BA-C128-4C49-9276-26BA242A847D}"/>
            </a:ext>
          </a:extLst>
        </xdr:cNvPr>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0" name="直線コネクタ 69">
          <a:extLst>
            <a:ext uri="{FF2B5EF4-FFF2-40B4-BE49-F238E27FC236}">
              <a16:creationId xmlns="" xmlns:a16="http://schemas.microsoft.com/office/drawing/2014/main" id="{85949942-0C80-4E8C-89DB-318CCC848849}"/>
            </a:ext>
          </a:extLst>
        </xdr:cNvPr>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55625</xdr:rowOff>
    </xdr:from>
    <xdr:ext cx="405111" cy="259045"/>
    <xdr:sp macro="" textlink="">
      <xdr:nvSpPr>
        <xdr:cNvPr id="71" name="有形固定資産減価償却率平均値テキスト">
          <a:extLst>
            <a:ext uri="{FF2B5EF4-FFF2-40B4-BE49-F238E27FC236}">
              <a16:creationId xmlns="" xmlns:a16="http://schemas.microsoft.com/office/drawing/2014/main" id="{78976D5E-EDF8-4856-A956-9C9EF7DC9FC3}"/>
            </a:ext>
          </a:extLst>
        </xdr:cNvPr>
        <xdr:cNvSpPr txBox="1"/>
      </xdr:nvSpPr>
      <xdr:spPr>
        <a:xfrm>
          <a:off x="48133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2" name="フローチャート: 判断 71">
          <a:extLst>
            <a:ext uri="{FF2B5EF4-FFF2-40B4-BE49-F238E27FC236}">
              <a16:creationId xmlns="" xmlns:a16="http://schemas.microsoft.com/office/drawing/2014/main" id="{73E99BE5-BDF2-4D6D-82AE-24CF0D97DE7E}"/>
            </a:ext>
          </a:extLst>
        </xdr:cNvPr>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3" name="フローチャート: 判断 72">
          <a:extLst>
            <a:ext uri="{FF2B5EF4-FFF2-40B4-BE49-F238E27FC236}">
              <a16:creationId xmlns="" xmlns:a16="http://schemas.microsoft.com/office/drawing/2014/main" id="{7227E1C9-8422-4382-8C2E-BBBB9300189D}"/>
            </a:ext>
          </a:extLst>
        </xdr:cNvPr>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4" name="フローチャート: 判断 73">
          <a:extLst>
            <a:ext uri="{FF2B5EF4-FFF2-40B4-BE49-F238E27FC236}">
              <a16:creationId xmlns="" xmlns:a16="http://schemas.microsoft.com/office/drawing/2014/main" id="{701DAFAC-F756-4F6E-94E5-C6F9035BB62E}"/>
            </a:ext>
          </a:extLst>
        </xdr:cNvPr>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75" name="フローチャート: 判断 74">
          <a:extLst>
            <a:ext uri="{FF2B5EF4-FFF2-40B4-BE49-F238E27FC236}">
              <a16:creationId xmlns="" xmlns:a16="http://schemas.microsoft.com/office/drawing/2014/main" id="{88455DE4-7B8F-4ED2-BDAE-619C2F613767}"/>
            </a:ext>
          </a:extLst>
        </xdr:cNvPr>
        <xdr:cNvSpPr/>
      </xdr:nvSpPr>
      <xdr:spPr>
        <a:xfrm>
          <a:off x="2476500" y="63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 xmlns:a16="http://schemas.microsoft.com/office/drawing/2014/main" id="{01B87468-FA56-45A2-91A2-5D41CEBAC0D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 xmlns:a16="http://schemas.microsoft.com/office/drawing/2014/main" id="{AC2892E0-1DD1-4DF2-BEBC-0C8E495E744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 xmlns:a16="http://schemas.microsoft.com/office/drawing/2014/main" id="{B9D7B13A-38FA-43D1-B36F-903B37D9A5D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 xmlns:a16="http://schemas.microsoft.com/office/drawing/2014/main" id="{E079B365-4961-4B93-9B71-45B83AE8061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 xmlns:a16="http://schemas.microsoft.com/office/drawing/2014/main" id="{341653FD-0613-4CD3-A7F7-A17FAF6F3C6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164102</xdr:rowOff>
    </xdr:from>
    <xdr:to>
      <xdr:col>23</xdr:col>
      <xdr:colOff>136525</xdr:colOff>
      <xdr:row>30</xdr:row>
      <xdr:rowOff>94252</xdr:rowOff>
    </xdr:to>
    <xdr:sp macro="" textlink="">
      <xdr:nvSpPr>
        <xdr:cNvPr id="81" name="楕円 80">
          <a:extLst>
            <a:ext uri="{FF2B5EF4-FFF2-40B4-BE49-F238E27FC236}">
              <a16:creationId xmlns="" xmlns:a16="http://schemas.microsoft.com/office/drawing/2014/main" id="{71993BD5-8A30-41E3-A610-4A3A33E61241}"/>
            </a:ext>
          </a:extLst>
        </xdr:cNvPr>
        <xdr:cNvSpPr/>
      </xdr:nvSpPr>
      <xdr:spPr>
        <a:xfrm>
          <a:off x="4711700" y="590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15529</xdr:rowOff>
    </xdr:from>
    <xdr:ext cx="405111" cy="259045"/>
    <xdr:sp macro="" textlink="">
      <xdr:nvSpPr>
        <xdr:cNvPr id="82" name="有形固定資産減価償却率該当値テキスト">
          <a:extLst>
            <a:ext uri="{FF2B5EF4-FFF2-40B4-BE49-F238E27FC236}">
              <a16:creationId xmlns="" xmlns:a16="http://schemas.microsoft.com/office/drawing/2014/main" id="{29ED5AFC-AC05-41C4-A6FD-CECC70952D67}"/>
            </a:ext>
          </a:extLst>
        </xdr:cNvPr>
        <xdr:cNvSpPr txBox="1"/>
      </xdr:nvSpPr>
      <xdr:spPr>
        <a:xfrm>
          <a:off x="4813300" y="5759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54338</xdr:rowOff>
    </xdr:from>
    <xdr:to>
      <xdr:col>19</xdr:col>
      <xdr:colOff>187325</xdr:colOff>
      <xdr:row>30</xdr:row>
      <xdr:rowOff>155938</xdr:rowOff>
    </xdr:to>
    <xdr:sp macro="" textlink="">
      <xdr:nvSpPr>
        <xdr:cNvPr id="83" name="楕円 82">
          <a:extLst>
            <a:ext uri="{FF2B5EF4-FFF2-40B4-BE49-F238E27FC236}">
              <a16:creationId xmlns="" xmlns:a16="http://schemas.microsoft.com/office/drawing/2014/main" id="{73B88216-C723-4C30-AF52-6DC3CD99D723}"/>
            </a:ext>
          </a:extLst>
        </xdr:cNvPr>
        <xdr:cNvSpPr/>
      </xdr:nvSpPr>
      <xdr:spPr>
        <a:xfrm>
          <a:off x="4000500" y="59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43452</xdr:rowOff>
    </xdr:from>
    <xdr:to>
      <xdr:col>23</xdr:col>
      <xdr:colOff>85725</xdr:colOff>
      <xdr:row>30</xdr:row>
      <xdr:rowOff>105138</xdr:rowOff>
    </xdr:to>
    <xdr:cxnSp macro="">
      <xdr:nvCxnSpPr>
        <xdr:cNvPr id="84" name="直線コネクタ 83">
          <a:extLst>
            <a:ext uri="{FF2B5EF4-FFF2-40B4-BE49-F238E27FC236}">
              <a16:creationId xmlns="" xmlns:a16="http://schemas.microsoft.com/office/drawing/2014/main" id="{58445088-6731-424D-88BD-9F2C145E7548}"/>
            </a:ext>
          </a:extLst>
        </xdr:cNvPr>
        <xdr:cNvCxnSpPr/>
      </xdr:nvCxnSpPr>
      <xdr:spPr>
        <a:xfrm flipV="1">
          <a:off x="4051300" y="5958477"/>
          <a:ext cx="7112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45085</xdr:rowOff>
    </xdr:from>
    <xdr:to>
      <xdr:col>15</xdr:col>
      <xdr:colOff>187325</xdr:colOff>
      <xdr:row>30</xdr:row>
      <xdr:rowOff>146685</xdr:rowOff>
    </xdr:to>
    <xdr:sp macro="" textlink="">
      <xdr:nvSpPr>
        <xdr:cNvPr id="85" name="楕円 84">
          <a:extLst>
            <a:ext uri="{FF2B5EF4-FFF2-40B4-BE49-F238E27FC236}">
              <a16:creationId xmlns="" xmlns:a16="http://schemas.microsoft.com/office/drawing/2014/main" id="{5C81F5D2-AC15-48D2-93A3-FEE54FD7323B}"/>
            </a:ext>
          </a:extLst>
        </xdr:cNvPr>
        <xdr:cNvSpPr/>
      </xdr:nvSpPr>
      <xdr:spPr>
        <a:xfrm>
          <a:off x="3238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95885</xdr:rowOff>
    </xdr:from>
    <xdr:to>
      <xdr:col>19</xdr:col>
      <xdr:colOff>136525</xdr:colOff>
      <xdr:row>30</xdr:row>
      <xdr:rowOff>105138</xdr:rowOff>
    </xdr:to>
    <xdr:cxnSp macro="">
      <xdr:nvCxnSpPr>
        <xdr:cNvPr id="86" name="直線コネクタ 85">
          <a:extLst>
            <a:ext uri="{FF2B5EF4-FFF2-40B4-BE49-F238E27FC236}">
              <a16:creationId xmlns="" xmlns:a16="http://schemas.microsoft.com/office/drawing/2014/main" id="{68E717A1-36F9-42A6-B38E-DC2FE51D9066}"/>
            </a:ext>
          </a:extLst>
        </xdr:cNvPr>
        <xdr:cNvCxnSpPr/>
      </xdr:nvCxnSpPr>
      <xdr:spPr>
        <a:xfrm>
          <a:off x="3289300" y="6010910"/>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29318</xdr:rowOff>
    </xdr:from>
    <xdr:ext cx="405111" cy="259045"/>
    <xdr:sp macro="" textlink="">
      <xdr:nvSpPr>
        <xdr:cNvPr id="87" name="n_1aveValue有形固定資産減価償却率">
          <a:extLst>
            <a:ext uri="{FF2B5EF4-FFF2-40B4-BE49-F238E27FC236}">
              <a16:creationId xmlns="" xmlns:a16="http://schemas.microsoft.com/office/drawing/2014/main" id="{5B066974-B34A-41BA-94D4-B3D8C0DE3321}"/>
            </a:ext>
          </a:extLst>
        </xdr:cNvPr>
        <xdr:cNvSpPr txBox="1"/>
      </xdr:nvSpPr>
      <xdr:spPr>
        <a:xfrm>
          <a:off x="3836044" y="6287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91003</xdr:rowOff>
    </xdr:from>
    <xdr:ext cx="405111" cy="259045"/>
    <xdr:sp macro="" textlink="">
      <xdr:nvSpPr>
        <xdr:cNvPr id="88" name="n_2aveValue有形固定資産減価償却率">
          <a:extLst>
            <a:ext uri="{FF2B5EF4-FFF2-40B4-BE49-F238E27FC236}">
              <a16:creationId xmlns="" xmlns:a16="http://schemas.microsoft.com/office/drawing/2014/main" id="{89BEE6FA-8532-48B1-B914-89C0E32F7F79}"/>
            </a:ext>
          </a:extLst>
        </xdr:cNvPr>
        <xdr:cNvSpPr txBox="1"/>
      </xdr:nvSpPr>
      <xdr:spPr>
        <a:xfrm>
          <a:off x="3086744" y="6348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28229</xdr:rowOff>
    </xdr:from>
    <xdr:ext cx="405111" cy="259045"/>
    <xdr:sp macro="" textlink="">
      <xdr:nvSpPr>
        <xdr:cNvPr id="89" name="n_3aveValue有形固定資産減価償却率">
          <a:extLst>
            <a:ext uri="{FF2B5EF4-FFF2-40B4-BE49-F238E27FC236}">
              <a16:creationId xmlns="" xmlns:a16="http://schemas.microsoft.com/office/drawing/2014/main" id="{DD68D0F8-9D62-411F-9A20-9CDA4157E698}"/>
            </a:ext>
          </a:extLst>
        </xdr:cNvPr>
        <xdr:cNvSpPr txBox="1"/>
      </xdr:nvSpPr>
      <xdr:spPr>
        <a:xfrm>
          <a:off x="2324744" y="6114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1015</xdr:rowOff>
    </xdr:from>
    <xdr:ext cx="405111" cy="259045"/>
    <xdr:sp macro="" textlink="">
      <xdr:nvSpPr>
        <xdr:cNvPr id="90" name="n_1mainValue有形固定資産減価償却率">
          <a:extLst>
            <a:ext uri="{FF2B5EF4-FFF2-40B4-BE49-F238E27FC236}">
              <a16:creationId xmlns="" xmlns:a16="http://schemas.microsoft.com/office/drawing/2014/main" id="{CAABADA3-2405-4792-8BFC-EDB1F89EC7ED}"/>
            </a:ext>
          </a:extLst>
        </xdr:cNvPr>
        <xdr:cNvSpPr txBox="1"/>
      </xdr:nvSpPr>
      <xdr:spPr>
        <a:xfrm>
          <a:off x="3836044" y="5744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163212</xdr:rowOff>
    </xdr:from>
    <xdr:ext cx="405111" cy="259045"/>
    <xdr:sp macro="" textlink="">
      <xdr:nvSpPr>
        <xdr:cNvPr id="91" name="n_2mainValue有形固定資産減価償却率">
          <a:extLst>
            <a:ext uri="{FF2B5EF4-FFF2-40B4-BE49-F238E27FC236}">
              <a16:creationId xmlns="" xmlns:a16="http://schemas.microsoft.com/office/drawing/2014/main" id="{1F9A2C77-E2D0-4652-9C17-EE89A021CDE8}"/>
            </a:ext>
          </a:extLst>
        </xdr:cNvPr>
        <xdr:cNvSpPr txBox="1"/>
      </xdr:nvSpPr>
      <xdr:spPr>
        <a:xfrm>
          <a:off x="3086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 xmlns:a16="http://schemas.microsoft.com/office/drawing/2014/main" id="{2E240A82-ADCD-45D0-A9A8-0C9561E25C5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 xmlns:a16="http://schemas.microsoft.com/office/drawing/2014/main" id="{AC23B570-5EAC-4E36-AE6D-DDFFF58345D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 xmlns:a16="http://schemas.microsoft.com/office/drawing/2014/main" id="{4073C39E-E65D-41AB-826C-E1891599AA9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[ 929.7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 xmlns:a16="http://schemas.microsoft.com/office/drawing/2014/main" id="{E71B38EE-C51D-465D-9966-2E1CC982420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 xmlns:a16="http://schemas.microsoft.com/office/drawing/2014/main" id="{10E24433-2231-4269-A542-F3E7DCFB471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 xmlns:a16="http://schemas.microsoft.com/office/drawing/2014/main" id="{C9631012-4420-4F8A-8C65-00D5CCD779A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 xmlns:a16="http://schemas.microsoft.com/office/drawing/2014/main" id="{2C3A549F-FD80-4086-96D2-E15A758E40E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 xmlns:a16="http://schemas.microsoft.com/office/drawing/2014/main" id="{9F1D444C-E951-470A-A74B-6984A0C1D88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 xmlns:a16="http://schemas.microsoft.com/office/drawing/2014/main" id="{0A604DE3-F9F1-4185-A061-75099F51A99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 xmlns:a16="http://schemas.microsoft.com/office/drawing/2014/main" id="{D19BC9F2-0B6E-43C2-92AB-98B9777C0E8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 xmlns:a16="http://schemas.microsoft.com/office/drawing/2014/main" id="{05D50B32-2810-4889-B6B8-30301063D0F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 xmlns:a16="http://schemas.microsoft.com/office/drawing/2014/main" id="{4632C82D-B0E0-4218-BD7A-7E24BF2744D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 xmlns:a16="http://schemas.microsoft.com/office/drawing/2014/main" id="{72CD7FCA-9500-4FE5-A2DD-1F948C6EB12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債務償還比率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の値が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税収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などの減により、年々値が増加するものと思われる。</a:t>
          </a:r>
          <a:endParaRPr lang="ja-JP" altLang="ja-JP">
            <a:effectLst/>
            <a:latin typeface="ＭＳ Ｐゴシック" panose="020B0600070205080204" pitchFamily="50" charset="-128"/>
            <a:ea typeface="ＭＳ Ｐゴシック" panose="020B0600070205080204" pitchFamily="50" charset="-128"/>
          </a:endParaRPr>
        </a:p>
        <a:p>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 xmlns:a16="http://schemas.microsoft.com/office/drawing/2014/main" id="{6931581E-522B-44BA-9CED-310A1C5F7C3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 xmlns:a16="http://schemas.microsoft.com/office/drawing/2014/main" id="{FE3D3102-C00C-4E38-A251-31B8C2F15D2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07" name="直線コネクタ 106">
          <a:extLst>
            <a:ext uri="{FF2B5EF4-FFF2-40B4-BE49-F238E27FC236}">
              <a16:creationId xmlns="" xmlns:a16="http://schemas.microsoft.com/office/drawing/2014/main" id="{8191314F-618D-4F80-9926-4B7F0718829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08" name="テキスト ボックス 107">
          <a:extLst>
            <a:ext uri="{FF2B5EF4-FFF2-40B4-BE49-F238E27FC236}">
              <a16:creationId xmlns="" xmlns:a16="http://schemas.microsoft.com/office/drawing/2014/main" id="{50E18396-5DC8-4E3A-922D-3D001F1896A5}"/>
            </a:ext>
          </a:extLst>
        </xdr:cNvPr>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9" name="直線コネクタ 108">
          <a:extLst>
            <a:ext uri="{FF2B5EF4-FFF2-40B4-BE49-F238E27FC236}">
              <a16:creationId xmlns="" xmlns:a16="http://schemas.microsoft.com/office/drawing/2014/main" id="{1C3A926F-ACE0-4727-BA95-0A4F6E705C2B}"/>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0" name="テキスト ボックス 109">
          <a:extLst>
            <a:ext uri="{FF2B5EF4-FFF2-40B4-BE49-F238E27FC236}">
              <a16:creationId xmlns="" xmlns:a16="http://schemas.microsoft.com/office/drawing/2014/main" id="{BE23586F-0ECC-4EC7-B130-958BA51CFACB}"/>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1" name="直線コネクタ 110">
          <a:extLst>
            <a:ext uri="{FF2B5EF4-FFF2-40B4-BE49-F238E27FC236}">
              <a16:creationId xmlns="" xmlns:a16="http://schemas.microsoft.com/office/drawing/2014/main" id="{BD3BD8E7-4A6C-452F-AD8E-71CEE393EEDE}"/>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2" name="テキスト ボックス 111">
          <a:extLst>
            <a:ext uri="{FF2B5EF4-FFF2-40B4-BE49-F238E27FC236}">
              <a16:creationId xmlns="" xmlns:a16="http://schemas.microsoft.com/office/drawing/2014/main" id="{8FC0A155-384D-4DCC-B73D-7208642E70BD}"/>
            </a:ext>
          </a:extLst>
        </xdr:cNvPr>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3" name="直線コネクタ 112">
          <a:extLst>
            <a:ext uri="{FF2B5EF4-FFF2-40B4-BE49-F238E27FC236}">
              <a16:creationId xmlns="" xmlns:a16="http://schemas.microsoft.com/office/drawing/2014/main" id="{76A40D9D-A998-466E-9601-0E017A38542D}"/>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4" name="テキスト ボックス 113">
          <a:extLst>
            <a:ext uri="{FF2B5EF4-FFF2-40B4-BE49-F238E27FC236}">
              <a16:creationId xmlns="" xmlns:a16="http://schemas.microsoft.com/office/drawing/2014/main" id="{410C3D4D-F82A-4669-A205-AF0BF3D6F0CD}"/>
            </a:ext>
          </a:extLst>
        </xdr:cNvPr>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 xmlns:a16="http://schemas.microsoft.com/office/drawing/2014/main" id="{248905F8-A08C-4971-A159-E96FB137A8D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a:extLst>
            <a:ext uri="{FF2B5EF4-FFF2-40B4-BE49-F238E27FC236}">
              <a16:creationId xmlns="" xmlns:a16="http://schemas.microsoft.com/office/drawing/2014/main" id="{06754703-AECD-4356-8200-E617E171D2BB}"/>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 xmlns:a16="http://schemas.microsoft.com/office/drawing/2014/main" id="{73D23ED7-0184-4098-A7B0-A00A65D969F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18" name="直線コネクタ 117">
          <a:extLst>
            <a:ext uri="{FF2B5EF4-FFF2-40B4-BE49-F238E27FC236}">
              <a16:creationId xmlns="" xmlns:a16="http://schemas.microsoft.com/office/drawing/2014/main" id="{934EACBB-9A54-4E61-98F2-255493343890}"/>
            </a:ext>
          </a:extLst>
        </xdr:cNvPr>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19" name="債務償還比率最小値テキスト">
          <a:extLst>
            <a:ext uri="{FF2B5EF4-FFF2-40B4-BE49-F238E27FC236}">
              <a16:creationId xmlns="" xmlns:a16="http://schemas.microsoft.com/office/drawing/2014/main" id="{1044741F-17D8-4F23-BA0E-AF04AEB835B7}"/>
            </a:ext>
          </a:extLst>
        </xdr:cNvPr>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0" name="直線コネクタ 119">
          <a:extLst>
            <a:ext uri="{FF2B5EF4-FFF2-40B4-BE49-F238E27FC236}">
              <a16:creationId xmlns="" xmlns:a16="http://schemas.microsoft.com/office/drawing/2014/main" id="{5F93931D-69A8-467E-B152-ED5A6AAEC407}"/>
            </a:ext>
          </a:extLst>
        </xdr:cNvPr>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1" name="債務償還比率最大値テキスト">
          <a:extLst>
            <a:ext uri="{FF2B5EF4-FFF2-40B4-BE49-F238E27FC236}">
              <a16:creationId xmlns="" xmlns:a16="http://schemas.microsoft.com/office/drawing/2014/main" id="{133F2B4F-F4EF-4F16-8823-EC6047B21153}"/>
            </a:ext>
          </a:extLst>
        </xdr:cNvPr>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2" name="直線コネクタ 121">
          <a:extLst>
            <a:ext uri="{FF2B5EF4-FFF2-40B4-BE49-F238E27FC236}">
              <a16:creationId xmlns="" xmlns:a16="http://schemas.microsoft.com/office/drawing/2014/main" id="{64B13965-4D8B-4EE0-94A1-147C6831CBD0}"/>
            </a:ext>
          </a:extLst>
        </xdr:cNvPr>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10360</xdr:rowOff>
    </xdr:from>
    <xdr:ext cx="469744" cy="259045"/>
    <xdr:sp macro="" textlink="">
      <xdr:nvSpPr>
        <xdr:cNvPr id="123" name="債務償還比率平均値テキスト">
          <a:extLst>
            <a:ext uri="{FF2B5EF4-FFF2-40B4-BE49-F238E27FC236}">
              <a16:creationId xmlns="" xmlns:a16="http://schemas.microsoft.com/office/drawing/2014/main" id="{BA7E72B3-44EE-46A2-BB01-2E51E6E66491}"/>
            </a:ext>
          </a:extLst>
        </xdr:cNvPr>
        <xdr:cNvSpPr txBox="1"/>
      </xdr:nvSpPr>
      <xdr:spPr>
        <a:xfrm>
          <a:off x="14846300" y="6096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24" name="フローチャート: 判断 123">
          <a:extLst>
            <a:ext uri="{FF2B5EF4-FFF2-40B4-BE49-F238E27FC236}">
              <a16:creationId xmlns="" xmlns:a16="http://schemas.microsoft.com/office/drawing/2014/main" id="{FCDA23C5-31AF-4BCE-965A-CED50CE8F4C5}"/>
            </a:ext>
          </a:extLst>
        </xdr:cNvPr>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25" name="フローチャート: 判断 124">
          <a:extLst>
            <a:ext uri="{FF2B5EF4-FFF2-40B4-BE49-F238E27FC236}">
              <a16:creationId xmlns="" xmlns:a16="http://schemas.microsoft.com/office/drawing/2014/main" id="{DFAABDF5-98C9-44A7-8525-25DB23E54371}"/>
            </a:ext>
          </a:extLst>
        </xdr:cNvPr>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 xmlns:a16="http://schemas.microsoft.com/office/drawing/2014/main" id="{674AA7F0-6BAC-416F-A013-503EBE30B95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 xmlns:a16="http://schemas.microsoft.com/office/drawing/2014/main" id="{D179E18F-6E7A-48B0-AEE9-A56B4DA9C0A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 xmlns:a16="http://schemas.microsoft.com/office/drawing/2014/main" id="{1EED7E55-89E6-4BBC-A11E-60AF26DAA0C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 xmlns:a16="http://schemas.microsoft.com/office/drawing/2014/main" id="{32A92701-F9C4-4459-B1A3-FB867790CD4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 xmlns:a16="http://schemas.microsoft.com/office/drawing/2014/main" id="{22584473-FD3B-417E-86D3-B0B4234EC4E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82936</xdr:rowOff>
    </xdr:from>
    <xdr:to>
      <xdr:col>76</xdr:col>
      <xdr:colOff>73025</xdr:colOff>
      <xdr:row>30</xdr:row>
      <xdr:rowOff>13086</xdr:rowOff>
    </xdr:to>
    <xdr:sp macro="" textlink="">
      <xdr:nvSpPr>
        <xdr:cNvPr id="131" name="楕円 130">
          <a:extLst>
            <a:ext uri="{FF2B5EF4-FFF2-40B4-BE49-F238E27FC236}">
              <a16:creationId xmlns="" xmlns:a16="http://schemas.microsoft.com/office/drawing/2014/main" id="{C818375A-D0C0-439E-AB01-F974445284AC}"/>
            </a:ext>
          </a:extLst>
        </xdr:cNvPr>
        <xdr:cNvSpPr/>
      </xdr:nvSpPr>
      <xdr:spPr>
        <a:xfrm>
          <a:off x="14744700" y="582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105813</xdr:rowOff>
    </xdr:from>
    <xdr:ext cx="469744" cy="259045"/>
    <xdr:sp macro="" textlink="">
      <xdr:nvSpPr>
        <xdr:cNvPr id="132" name="債務償還比率該当値テキスト">
          <a:extLst>
            <a:ext uri="{FF2B5EF4-FFF2-40B4-BE49-F238E27FC236}">
              <a16:creationId xmlns="" xmlns:a16="http://schemas.microsoft.com/office/drawing/2014/main" id="{55C8D789-DD32-49DF-879B-F67105343F99}"/>
            </a:ext>
          </a:extLst>
        </xdr:cNvPr>
        <xdr:cNvSpPr txBox="1"/>
      </xdr:nvSpPr>
      <xdr:spPr>
        <a:xfrm>
          <a:off x="14846300" y="567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148483</xdr:rowOff>
    </xdr:from>
    <xdr:to>
      <xdr:col>72</xdr:col>
      <xdr:colOff>123825</xdr:colOff>
      <xdr:row>30</xdr:row>
      <xdr:rowOff>78633</xdr:rowOff>
    </xdr:to>
    <xdr:sp macro="" textlink="">
      <xdr:nvSpPr>
        <xdr:cNvPr id="133" name="楕円 132">
          <a:extLst>
            <a:ext uri="{FF2B5EF4-FFF2-40B4-BE49-F238E27FC236}">
              <a16:creationId xmlns="" xmlns:a16="http://schemas.microsoft.com/office/drawing/2014/main" id="{3C679FA0-013F-4DF2-9045-5FAECD2B6107}"/>
            </a:ext>
          </a:extLst>
        </xdr:cNvPr>
        <xdr:cNvSpPr/>
      </xdr:nvSpPr>
      <xdr:spPr>
        <a:xfrm>
          <a:off x="14033500" y="589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133736</xdr:rowOff>
    </xdr:from>
    <xdr:to>
      <xdr:col>76</xdr:col>
      <xdr:colOff>22225</xdr:colOff>
      <xdr:row>30</xdr:row>
      <xdr:rowOff>27833</xdr:rowOff>
    </xdr:to>
    <xdr:cxnSp macro="">
      <xdr:nvCxnSpPr>
        <xdr:cNvPr id="134" name="直線コネクタ 133">
          <a:extLst>
            <a:ext uri="{FF2B5EF4-FFF2-40B4-BE49-F238E27FC236}">
              <a16:creationId xmlns="" xmlns:a16="http://schemas.microsoft.com/office/drawing/2014/main" id="{25E48378-FE2C-4A2F-813C-365F9FC7AB1D}"/>
            </a:ext>
          </a:extLst>
        </xdr:cNvPr>
        <xdr:cNvCxnSpPr/>
      </xdr:nvCxnSpPr>
      <xdr:spPr>
        <a:xfrm flipV="1">
          <a:off x="14084300" y="5877311"/>
          <a:ext cx="711200" cy="6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124660</xdr:rowOff>
    </xdr:from>
    <xdr:ext cx="469744" cy="259045"/>
    <xdr:sp macro="" textlink="">
      <xdr:nvSpPr>
        <xdr:cNvPr id="135" name="n_1aveValue債務償還比率">
          <a:extLst>
            <a:ext uri="{FF2B5EF4-FFF2-40B4-BE49-F238E27FC236}">
              <a16:creationId xmlns="" xmlns:a16="http://schemas.microsoft.com/office/drawing/2014/main" id="{65A4028E-14F5-43EC-8506-C3D4FA684553}"/>
            </a:ext>
          </a:extLst>
        </xdr:cNvPr>
        <xdr:cNvSpPr txBox="1"/>
      </xdr:nvSpPr>
      <xdr:spPr>
        <a:xfrm>
          <a:off x="13836727" y="621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95160</xdr:rowOff>
    </xdr:from>
    <xdr:ext cx="469744" cy="259045"/>
    <xdr:sp macro="" textlink="">
      <xdr:nvSpPr>
        <xdr:cNvPr id="136" name="n_1mainValue債務償還比率">
          <a:extLst>
            <a:ext uri="{FF2B5EF4-FFF2-40B4-BE49-F238E27FC236}">
              <a16:creationId xmlns="" xmlns:a16="http://schemas.microsoft.com/office/drawing/2014/main" id="{524BF1E1-DF30-4943-B47D-C419650CC530}"/>
            </a:ext>
          </a:extLst>
        </xdr:cNvPr>
        <xdr:cNvSpPr txBox="1"/>
      </xdr:nvSpPr>
      <xdr:spPr>
        <a:xfrm>
          <a:off x="13836727" y="566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a:extLst>
            <a:ext uri="{FF2B5EF4-FFF2-40B4-BE49-F238E27FC236}">
              <a16:creationId xmlns="" xmlns:a16="http://schemas.microsoft.com/office/drawing/2014/main" id="{087816FD-6384-403D-946B-DD610A9E33E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a:extLst>
            <a:ext uri="{FF2B5EF4-FFF2-40B4-BE49-F238E27FC236}">
              <a16:creationId xmlns="" xmlns:a16="http://schemas.microsoft.com/office/drawing/2014/main" id="{2AEC53D4-9B8E-4228-BDFF-D53EE914A90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a:extLst>
            <a:ext uri="{FF2B5EF4-FFF2-40B4-BE49-F238E27FC236}">
              <a16:creationId xmlns="" xmlns:a16="http://schemas.microsoft.com/office/drawing/2014/main" id="{37751A23-81BB-4808-B88C-F7B4F5CB011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a:extLst>
            <a:ext uri="{FF2B5EF4-FFF2-40B4-BE49-F238E27FC236}">
              <a16:creationId xmlns="" xmlns:a16="http://schemas.microsoft.com/office/drawing/2014/main" id="{0693F024-4CF1-445D-9920-521B0C82828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a:extLst>
            <a:ext uri="{FF2B5EF4-FFF2-40B4-BE49-F238E27FC236}">
              <a16:creationId xmlns="" xmlns:a16="http://schemas.microsoft.com/office/drawing/2014/main" id="{7DB5552F-B842-40F1-9AE3-F6DC7C42736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a:extLst>
            <a:ext uri="{FF2B5EF4-FFF2-40B4-BE49-F238E27FC236}">
              <a16:creationId xmlns="" xmlns:a16="http://schemas.microsoft.com/office/drawing/2014/main" id="{30BB64C1-6B2D-4BF4-91C3-7B34246E034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54F487DA-029E-4906-9EB2-4B146C0D2B7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08C7B243-6801-4380-8807-F9D0D2887F9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BD2162F8-804F-4AC7-B55B-29D13AA3311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5CF36817-EAFC-4361-8295-ACB54A1DCA8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神奈川県湯河原町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3ED4912D-6CBF-49FE-8172-AB8F0AFC3ED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B6610572-2DCC-42C9-96C3-EB10BA02419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292F1409-8499-4ED4-BC46-39EC5E2747D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734C1AF0-B657-42F4-A625-47E2DBE7201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930A0EA3-D1EB-4CEB-9ED0-BA4ED1D59B4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C48EA9F2-E129-4607-94BD-BAFAE9D580E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25,220
24,881
40.97
10,148,108
9,786,770
278,594
5,518,058
9,481,392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D185FDEA-CB84-4CE7-8896-4406DEB5166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CFE4D8-59C9-4D70-9BA1-3D0529B4CD2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FF03E70C-9339-49A6-A9D4-EA445B3AC85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DD6DF927-F6F0-434F-84EA-F3C25FCA837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9DE02759-0CBC-42CB-9A25-6DA854796BE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60F0F67F-0643-432F-AFE6-ECB89EDF2FD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1AF75FAE-4DB3-4190-8E35-2E1949244F8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2FF8B0A9-D969-4F0F-A6BD-5DD4CC56DEA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1D4A525E-0301-4DDB-AAB7-825BED6CCC1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6083F205-3C2C-4709-BD3D-3EA5A032A56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06809C3B-04DC-4921-8ACA-C0FB98A740E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F70EAA7D-6109-49AD-B3D5-1A07A45FFCF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B8654D28-8B72-4F81-93DA-18E9BC0725A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CBAA3B1F-D6F2-4317-8A01-42CDB925A0F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7E8717F3-450B-4516-A9C1-7E327489B99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74C8A977-69BF-449F-B4D5-93579FCFE84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E1D7B384-454E-4741-9E3B-255C6D85B75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7ADC3ABB-AC55-48FC-BD15-FF2BAAF2923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C0AE42D1-AAF9-41AD-9CB2-1127675849B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7B8191A3-0EAA-4232-AF54-39F1032C156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737F7928-9F3E-4D60-A514-BB3700BC036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97C42CEB-CE43-4C45-8DC6-0266F2F19BA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A380C405-7125-4691-9F8F-F7D5B67F27D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CFA01C31-7449-41BA-B4B3-F64BCBA5C49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3D617E28-1EAF-4F60-8076-8BB2E2AFA85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D646E2B3-A164-431A-B4ED-D228B6E26AE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AC1EA2E1-CD8C-45A8-B34B-1594C88ED3C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EA4D5CE0-2CE6-4166-90D7-9B3A2E8AF56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 xmlns:a16="http://schemas.microsoft.com/office/drawing/2014/main" id="{4177A086-086E-44D8-A7A1-E33ADE29D27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 xmlns:a16="http://schemas.microsoft.com/office/drawing/2014/main" id="{F526B79E-3F5A-4DD8-A9BC-A3D00F4805B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 xmlns:a16="http://schemas.microsoft.com/office/drawing/2014/main" id="{E32B7879-7027-4B8B-A9E7-BEAEFFE19485}"/>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 xmlns:a16="http://schemas.microsoft.com/office/drawing/2014/main" id="{133FDBFC-E283-4366-887D-70A1073593E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 xmlns:a16="http://schemas.microsoft.com/office/drawing/2014/main" id="{8E57A29E-C581-4746-A7C9-CB7EBC98AB13}"/>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 xmlns:a16="http://schemas.microsoft.com/office/drawing/2014/main" id="{2DAA87A7-7FC6-4A31-B1B2-7EA81D59A50E}"/>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 xmlns:a16="http://schemas.microsoft.com/office/drawing/2014/main" id="{6318AE8F-ABDB-453F-AF07-13D5B5E9E2DD}"/>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 xmlns:a16="http://schemas.microsoft.com/office/drawing/2014/main" id="{F5477D0F-FCA8-4BF1-83BF-C875BA3FE2F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 xmlns:a16="http://schemas.microsoft.com/office/drawing/2014/main" id="{FD36D562-C9A8-4C5F-B52B-CBE9FB55F84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 xmlns:a16="http://schemas.microsoft.com/office/drawing/2014/main" id="{9B97AF51-D7AE-4D86-BA5A-5D308A5B75F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 xmlns:a16="http://schemas.microsoft.com/office/drawing/2014/main" id="{301D9EE8-3A5B-48B5-B60A-BDBDDA6BCCC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 xmlns:a16="http://schemas.microsoft.com/office/drawing/2014/main" id="{43F5EB01-EBB9-434E-A9A7-95736ABFF22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 xmlns:a16="http://schemas.microsoft.com/office/drawing/2014/main" id="{A33966DE-5EB4-472D-B54E-E940DB74BB1B}"/>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 xmlns:a16="http://schemas.microsoft.com/office/drawing/2014/main" id="{2E847160-F9A1-4E0A-BF60-1231EA22D3C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 xmlns:a16="http://schemas.microsoft.com/office/drawing/2014/main" id="{2F9C84E4-10A9-4E7E-B3E8-117CDB1CD511}"/>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 xmlns:a16="http://schemas.microsoft.com/office/drawing/2014/main" id="{C44B466F-A8F1-44FD-AF2F-C0FDE41642A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a:extLst>
            <a:ext uri="{FF2B5EF4-FFF2-40B4-BE49-F238E27FC236}">
              <a16:creationId xmlns="" xmlns:a16="http://schemas.microsoft.com/office/drawing/2014/main" id="{C24E2281-1F62-4293-AFA3-293F51F5B11F}"/>
            </a:ext>
          </a:extLst>
        </xdr:cNvPr>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a:extLst>
            <a:ext uri="{FF2B5EF4-FFF2-40B4-BE49-F238E27FC236}">
              <a16:creationId xmlns="" xmlns:a16="http://schemas.microsoft.com/office/drawing/2014/main" id="{CD53EF78-65AD-4893-93B3-6DB2A939D587}"/>
            </a:ext>
          </a:extLst>
        </xdr:cNvPr>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a:extLst>
            <a:ext uri="{FF2B5EF4-FFF2-40B4-BE49-F238E27FC236}">
              <a16:creationId xmlns="" xmlns:a16="http://schemas.microsoft.com/office/drawing/2014/main" id="{58167407-88CC-4691-8BD4-913550705E5D}"/>
            </a:ext>
          </a:extLst>
        </xdr:cNvPr>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a:extLst>
            <a:ext uri="{FF2B5EF4-FFF2-40B4-BE49-F238E27FC236}">
              <a16:creationId xmlns="" xmlns:a16="http://schemas.microsoft.com/office/drawing/2014/main" id="{97EAE3B2-D674-436D-A25D-518753EFCDDE}"/>
            </a:ext>
          </a:extLst>
        </xdr:cNvPr>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a:extLst>
            <a:ext uri="{FF2B5EF4-FFF2-40B4-BE49-F238E27FC236}">
              <a16:creationId xmlns="" xmlns:a16="http://schemas.microsoft.com/office/drawing/2014/main" id="{1A78B7F5-537E-4A42-8CB6-875A477A2C36}"/>
            </a:ext>
          </a:extLst>
        </xdr:cNvPr>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a:extLst>
            <a:ext uri="{FF2B5EF4-FFF2-40B4-BE49-F238E27FC236}">
              <a16:creationId xmlns="" xmlns:a16="http://schemas.microsoft.com/office/drawing/2014/main" id="{4D6F84AC-59C2-4F01-B435-5659BD544FB5}"/>
            </a:ext>
          </a:extLst>
        </xdr:cNvPr>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a:extLst>
            <a:ext uri="{FF2B5EF4-FFF2-40B4-BE49-F238E27FC236}">
              <a16:creationId xmlns="" xmlns:a16="http://schemas.microsoft.com/office/drawing/2014/main" id="{2F7773E9-A61B-4C6A-B703-257285AFE3CC}"/>
            </a:ext>
          </a:extLst>
        </xdr:cNvPr>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a:extLst>
            <a:ext uri="{FF2B5EF4-FFF2-40B4-BE49-F238E27FC236}">
              <a16:creationId xmlns="" xmlns:a16="http://schemas.microsoft.com/office/drawing/2014/main" id="{39ABA0AB-3123-4521-86A8-1951C470DCFD}"/>
            </a:ext>
          </a:extLst>
        </xdr:cNvPr>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a:extLst>
            <a:ext uri="{FF2B5EF4-FFF2-40B4-BE49-F238E27FC236}">
              <a16:creationId xmlns="" xmlns:a16="http://schemas.microsoft.com/office/drawing/2014/main" id="{02AD57B7-98CC-4D95-867F-A048B24282A7}"/>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a:extLst>
            <a:ext uri="{FF2B5EF4-FFF2-40B4-BE49-F238E27FC236}">
              <a16:creationId xmlns="" xmlns:a16="http://schemas.microsoft.com/office/drawing/2014/main" id="{A481B2B2-A5AC-48C7-A9D6-C0DC78FEDDDD}"/>
            </a:ext>
          </a:extLst>
        </xdr:cNvPr>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 xmlns:a16="http://schemas.microsoft.com/office/drawing/2014/main" id="{87EFD1D6-75E3-499B-AED6-8CBA75FFBA2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7806B9E1-647D-479D-9517-264E63A5636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347F14FA-254B-45E7-ABFD-DA9A016D5B4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B18B32C9-720B-4242-B0DB-711653964AC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DC29CD5F-2BD4-4103-B0C3-4B88C87DF3E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6350</xdr:rowOff>
    </xdr:from>
    <xdr:to>
      <xdr:col>24</xdr:col>
      <xdr:colOff>114300</xdr:colOff>
      <xdr:row>39</xdr:row>
      <xdr:rowOff>107950</xdr:rowOff>
    </xdr:to>
    <xdr:sp macro="" textlink="">
      <xdr:nvSpPr>
        <xdr:cNvPr id="71" name="楕円 70">
          <a:extLst>
            <a:ext uri="{FF2B5EF4-FFF2-40B4-BE49-F238E27FC236}">
              <a16:creationId xmlns="" xmlns:a16="http://schemas.microsoft.com/office/drawing/2014/main" id="{A00BA418-765F-4404-BA12-E6D7DDA454CE}"/>
            </a:ext>
          </a:extLst>
        </xdr:cNvPr>
        <xdr:cNvSpPr/>
      </xdr:nvSpPr>
      <xdr:spPr>
        <a:xfrm>
          <a:off x="45847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156227</xdr:rowOff>
    </xdr:from>
    <xdr:ext cx="405111" cy="259045"/>
    <xdr:sp macro="" textlink="">
      <xdr:nvSpPr>
        <xdr:cNvPr id="72" name="【道路】&#10;有形固定資産減価償却率該当値テキスト">
          <a:extLst>
            <a:ext uri="{FF2B5EF4-FFF2-40B4-BE49-F238E27FC236}">
              <a16:creationId xmlns="" xmlns:a16="http://schemas.microsoft.com/office/drawing/2014/main" id="{82215D34-FFBF-4B16-A413-47DE652E75CC}"/>
            </a:ext>
          </a:extLst>
        </xdr:cNvPr>
        <xdr:cNvSpPr txBox="1"/>
      </xdr:nvSpPr>
      <xdr:spPr>
        <a:xfrm>
          <a:off x="4673600"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42545</xdr:rowOff>
    </xdr:from>
    <xdr:to>
      <xdr:col>20</xdr:col>
      <xdr:colOff>38100</xdr:colOff>
      <xdr:row>39</xdr:row>
      <xdr:rowOff>144145</xdr:rowOff>
    </xdr:to>
    <xdr:sp macro="" textlink="">
      <xdr:nvSpPr>
        <xdr:cNvPr id="73" name="楕円 72">
          <a:extLst>
            <a:ext uri="{FF2B5EF4-FFF2-40B4-BE49-F238E27FC236}">
              <a16:creationId xmlns="" xmlns:a16="http://schemas.microsoft.com/office/drawing/2014/main" id="{22C72FCB-6E37-470C-A2B7-79E7DF8A314A}"/>
            </a:ext>
          </a:extLst>
        </xdr:cNvPr>
        <xdr:cNvSpPr/>
      </xdr:nvSpPr>
      <xdr:spPr>
        <a:xfrm>
          <a:off x="3746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57150</xdr:rowOff>
    </xdr:from>
    <xdr:to>
      <xdr:col>24</xdr:col>
      <xdr:colOff>63500</xdr:colOff>
      <xdr:row>39</xdr:row>
      <xdr:rowOff>93345</xdr:rowOff>
    </xdr:to>
    <xdr:cxnSp macro="">
      <xdr:nvCxnSpPr>
        <xdr:cNvPr id="74" name="直線コネクタ 73">
          <a:extLst>
            <a:ext uri="{FF2B5EF4-FFF2-40B4-BE49-F238E27FC236}">
              <a16:creationId xmlns="" xmlns:a16="http://schemas.microsoft.com/office/drawing/2014/main" id="{C995F1AF-3F70-42BE-8A39-F33F677D8840}"/>
            </a:ext>
          </a:extLst>
        </xdr:cNvPr>
        <xdr:cNvCxnSpPr/>
      </xdr:nvCxnSpPr>
      <xdr:spPr>
        <a:xfrm flipV="1">
          <a:off x="3797300" y="67437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63500</xdr:rowOff>
    </xdr:from>
    <xdr:to>
      <xdr:col>15</xdr:col>
      <xdr:colOff>101600</xdr:colOff>
      <xdr:row>39</xdr:row>
      <xdr:rowOff>165100</xdr:rowOff>
    </xdr:to>
    <xdr:sp macro="" textlink="">
      <xdr:nvSpPr>
        <xdr:cNvPr id="75" name="楕円 74">
          <a:extLst>
            <a:ext uri="{FF2B5EF4-FFF2-40B4-BE49-F238E27FC236}">
              <a16:creationId xmlns="" xmlns:a16="http://schemas.microsoft.com/office/drawing/2014/main" id="{586A0868-AE2E-4562-95BE-A9C8085D25A4}"/>
            </a:ext>
          </a:extLst>
        </xdr:cNvPr>
        <xdr:cNvSpPr/>
      </xdr:nvSpPr>
      <xdr:spPr>
        <a:xfrm>
          <a:off x="2857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93345</xdr:rowOff>
    </xdr:from>
    <xdr:to>
      <xdr:col>19</xdr:col>
      <xdr:colOff>177800</xdr:colOff>
      <xdr:row>39</xdr:row>
      <xdr:rowOff>114300</xdr:rowOff>
    </xdr:to>
    <xdr:cxnSp macro="">
      <xdr:nvCxnSpPr>
        <xdr:cNvPr id="76" name="直線コネクタ 75">
          <a:extLst>
            <a:ext uri="{FF2B5EF4-FFF2-40B4-BE49-F238E27FC236}">
              <a16:creationId xmlns="" xmlns:a16="http://schemas.microsoft.com/office/drawing/2014/main" id="{6BF02825-FAD1-4C3C-8EF0-9C6795873E92}"/>
            </a:ext>
          </a:extLst>
        </xdr:cNvPr>
        <xdr:cNvCxnSpPr/>
      </xdr:nvCxnSpPr>
      <xdr:spPr>
        <a:xfrm flipV="1">
          <a:off x="2908300" y="67798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10177</xdr:rowOff>
    </xdr:from>
    <xdr:ext cx="405111" cy="259045"/>
    <xdr:sp macro="" textlink="">
      <xdr:nvSpPr>
        <xdr:cNvPr id="77" name="n_1aveValue【道路】&#10;有形固定資産減価償却率">
          <a:extLst>
            <a:ext uri="{FF2B5EF4-FFF2-40B4-BE49-F238E27FC236}">
              <a16:creationId xmlns="" xmlns:a16="http://schemas.microsoft.com/office/drawing/2014/main" id="{DDB92C33-1885-4E6F-B122-1E9A2D8CCF0C}"/>
            </a:ext>
          </a:extLst>
        </xdr:cNvPr>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78" name="n_2aveValue【道路】&#10;有形固定資産減価償却率">
          <a:extLst>
            <a:ext uri="{FF2B5EF4-FFF2-40B4-BE49-F238E27FC236}">
              <a16:creationId xmlns="" xmlns:a16="http://schemas.microsoft.com/office/drawing/2014/main" id="{32BE93DC-ADE4-48E9-BF04-61DB4E3B39BA}"/>
            </a:ext>
          </a:extLst>
        </xdr:cNvPr>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79" name="n_3aveValue【道路】&#10;有形固定資産減価償却率">
          <a:extLst>
            <a:ext uri="{FF2B5EF4-FFF2-40B4-BE49-F238E27FC236}">
              <a16:creationId xmlns="" xmlns:a16="http://schemas.microsoft.com/office/drawing/2014/main" id="{FBD6F135-F37B-4173-8AC3-4290BAC355F3}"/>
            </a:ext>
          </a:extLst>
        </xdr:cNvPr>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135272</xdr:rowOff>
    </xdr:from>
    <xdr:ext cx="405111" cy="259045"/>
    <xdr:sp macro="" textlink="">
      <xdr:nvSpPr>
        <xdr:cNvPr id="80" name="n_1mainValue【道路】&#10;有形固定資産減価償却率">
          <a:extLst>
            <a:ext uri="{FF2B5EF4-FFF2-40B4-BE49-F238E27FC236}">
              <a16:creationId xmlns="" xmlns:a16="http://schemas.microsoft.com/office/drawing/2014/main" id="{28753DBD-FB27-4EBC-8B1F-08C82D7E3E9F}"/>
            </a:ext>
          </a:extLst>
        </xdr:cNvPr>
        <xdr:cNvSpPr txBox="1"/>
      </xdr:nvSpPr>
      <xdr:spPr>
        <a:xfrm>
          <a:off x="3582044"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156227</xdr:rowOff>
    </xdr:from>
    <xdr:ext cx="405111" cy="259045"/>
    <xdr:sp macro="" textlink="">
      <xdr:nvSpPr>
        <xdr:cNvPr id="81" name="n_2mainValue【道路】&#10;有形固定資産減価償却率">
          <a:extLst>
            <a:ext uri="{FF2B5EF4-FFF2-40B4-BE49-F238E27FC236}">
              <a16:creationId xmlns="" xmlns:a16="http://schemas.microsoft.com/office/drawing/2014/main" id="{CE5C3C37-4C41-48CB-B01F-A99CFA86941F}"/>
            </a:ext>
          </a:extLst>
        </xdr:cNvPr>
        <xdr:cNvSpPr txBox="1"/>
      </xdr:nvSpPr>
      <xdr:spPr>
        <a:xfrm>
          <a:off x="2705744" y="684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 xmlns:a16="http://schemas.microsoft.com/office/drawing/2014/main" id="{CE545B7C-419C-4273-AB1D-ECD9BDE83B7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 xmlns:a16="http://schemas.microsoft.com/office/drawing/2014/main" id="{9DFB1F7A-B054-4ACF-8F78-F02D0879299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 xmlns:a16="http://schemas.microsoft.com/office/drawing/2014/main" id="{0258E8FA-B5D7-4F84-9B35-C5EEDA3D11E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 xmlns:a16="http://schemas.microsoft.com/office/drawing/2014/main" id="{22C755E9-9900-4FEF-9C76-7E06BB6B385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 xmlns:a16="http://schemas.microsoft.com/office/drawing/2014/main" id="{D2BD3193-81D4-47D3-BABE-84BA54032DB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 xmlns:a16="http://schemas.microsoft.com/office/drawing/2014/main" id="{90CDE7C2-FDE4-424B-8EED-0481A63B8CD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 xmlns:a16="http://schemas.microsoft.com/office/drawing/2014/main" id="{C85C2093-7AF7-4EDC-8B14-53C3DAA9E28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 xmlns:a16="http://schemas.microsoft.com/office/drawing/2014/main" id="{5D40BFAB-9D98-4FAC-9CC8-A5417247236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 xmlns:a16="http://schemas.microsoft.com/office/drawing/2014/main" id="{B6B96801-E7FD-4BDD-8218-F5E17C4D7B6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 xmlns:a16="http://schemas.microsoft.com/office/drawing/2014/main" id="{2382957E-DE12-4140-85B9-C5CCE1DB7B6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a:extLst>
            <a:ext uri="{FF2B5EF4-FFF2-40B4-BE49-F238E27FC236}">
              <a16:creationId xmlns="" xmlns:a16="http://schemas.microsoft.com/office/drawing/2014/main" id="{F7612021-1D2C-465D-9F2A-9EFFEF5B2D62}"/>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a:extLst>
            <a:ext uri="{FF2B5EF4-FFF2-40B4-BE49-F238E27FC236}">
              <a16:creationId xmlns="" xmlns:a16="http://schemas.microsoft.com/office/drawing/2014/main" id="{C85EF9EF-C7EA-4C33-9558-F16B6F4A540E}"/>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a:extLst>
            <a:ext uri="{FF2B5EF4-FFF2-40B4-BE49-F238E27FC236}">
              <a16:creationId xmlns="" xmlns:a16="http://schemas.microsoft.com/office/drawing/2014/main" id="{D6B6D5BC-F651-4670-810A-99880073FE2A}"/>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a:extLst>
            <a:ext uri="{FF2B5EF4-FFF2-40B4-BE49-F238E27FC236}">
              <a16:creationId xmlns="" xmlns:a16="http://schemas.microsoft.com/office/drawing/2014/main" id="{7D3FDA42-24FB-413B-A39C-C7CC19CED8A7}"/>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a:extLst>
            <a:ext uri="{FF2B5EF4-FFF2-40B4-BE49-F238E27FC236}">
              <a16:creationId xmlns="" xmlns:a16="http://schemas.microsoft.com/office/drawing/2014/main" id="{70B45A41-F2CB-4BAA-A481-3EC3030CDFC1}"/>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a:extLst>
            <a:ext uri="{FF2B5EF4-FFF2-40B4-BE49-F238E27FC236}">
              <a16:creationId xmlns="" xmlns:a16="http://schemas.microsoft.com/office/drawing/2014/main" id="{974042B3-06EF-4D2F-A3D5-09B0075119A3}"/>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a:extLst>
            <a:ext uri="{FF2B5EF4-FFF2-40B4-BE49-F238E27FC236}">
              <a16:creationId xmlns="" xmlns:a16="http://schemas.microsoft.com/office/drawing/2014/main" id="{367F716D-F4B3-42A0-BEC8-1D259FCD5117}"/>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a:extLst>
            <a:ext uri="{FF2B5EF4-FFF2-40B4-BE49-F238E27FC236}">
              <a16:creationId xmlns="" xmlns:a16="http://schemas.microsoft.com/office/drawing/2014/main" id="{2AB28E42-BB22-441E-88ED-FFA4F0A99B01}"/>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 xmlns:a16="http://schemas.microsoft.com/office/drawing/2014/main" id="{4159B626-BC23-49CF-A555-9B0B96EF252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a:extLst>
            <a:ext uri="{FF2B5EF4-FFF2-40B4-BE49-F238E27FC236}">
              <a16:creationId xmlns="" xmlns:a16="http://schemas.microsoft.com/office/drawing/2014/main" id="{37CA7DCE-7904-48BD-BA65-23E3DD6A7D28}"/>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 xmlns:a16="http://schemas.microsoft.com/office/drawing/2014/main" id="{974F7F15-82CD-4FCD-8BF9-4056855DF8E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3" name="直線コネクタ 102">
          <a:extLst>
            <a:ext uri="{FF2B5EF4-FFF2-40B4-BE49-F238E27FC236}">
              <a16:creationId xmlns="" xmlns:a16="http://schemas.microsoft.com/office/drawing/2014/main" id="{97756A52-63AF-49C2-981D-7FBABF023006}"/>
            </a:ext>
          </a:extLst>
        </xdr:cNvPr>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4" name="【道路】&#10;一人当たり延長最小値テキスト">
          <a:extLst>
            <a:ext uri="{FF2B5EF4-FFF2-40B4-BE49-F238E27FC236}">
              <a16:creationId xmlns="" xmlns:a16="http://schemas.microsoft.com/office/drawing/2014/main" id="{6513B9E4-B4D7-4E32-B2FC-C85C27337A34}"/>
            </a:ext>
          </a:extLst>
        </xdr:cNvPr>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5" name="直線コネクタ 104">
          <a:extLst>
            <a:ext uri="{FF2B5EF4-FFF2-40B4-BE49-F238E27FC236}">
              <a16:creationId xmlns="" xmlns:a16="http://schemas.microsoft.com/office/drawing/2014/main" id="{7888D4E5-7983-4644-B5D6-45D65371E5BC}"/>
            </a:ext>
          </a:extLst>
        </xdr:cNvPr>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6" name="【道路】&#10;一人当たり延長最大値テキスト">
          <a:extLst>
            <a:ext uri="{FF2B5EF4-FFF2-40B4-BE49-F238E27FC236}">
              <a16:creationId xmlns="" xmlns:a16="http://schemas.microsoft.com/office/drawing/2014/main" id="{2DF3FF63-8077-4207-9D4C-7C433B475D7C}"/>
            </a:ext>
          </a:extLst>
        </xdr:cNvPr>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07" name="直線コネクタ 106">
          <a:extLst>
            <a:ext uri="{FF2B5EF4-FFF2-40B4-BE49-F238E27FC236}">
              <a16:creationId xmlns="" xmlns:a16="http://schemas.microsoft.com/office/drawing/2014/main" id="{6B8AA154-C964-48DF-8475-721349A4B773}"/>
            </a:ext>
          </a:extLst>
        </xdr:cNvPr>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29394</xdr:rowOff>
    </xdr:from>
    <xdr:ext cx="469744" cy="259045"/>
    <xdr:sp macro="" textlink="">
      <xdr:nvSpPr>
        <xdr:cNvPr id="108" name="【道路】&#10;一人当たり延長平均値テキスト">
          <a:extLst>
            <a:ext uri="{FF2B5EF4-FFF2-40B4-BE49-F238E27FC236}">
              <a16:creationId xmlns="" xmlns:a16="http://schemas.microsoft.com/office/drawing/2014/main" id="{15C20460-F2B5-4F0F-852B-2FD5F1EC3427}"/>
            </a:ext>
          </a:extLst>
        </xdr:cNvPr>
        <xdr:cNvSpPr txBox="1"/>
      </xdr:nvSpPr>
      <xdr:spPr>
        <a:xfrm>
          <a:off x="10515600" y="654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09" name="フローチャート: 判断 108">
          <a:extLst>
            <a:ext uri="{FF2B5EF4-FFF2-40B4-BE49-F238E27FC236}">
              <a16:creationId xmlns="" xmlns:a16="http://schemas.microsoft.com/office/drawing/2014/main" id="{EDC66B95-B9C1-47EF-83D6-3CF181483B5A}"/>
            </a:ext>
          </a:extLst>
        </xdr:cNvPr>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0" name="フローチャート: 判断 109">
          <a:extLst>
            <a:ext uri="{FF2B5EF4-FFF2-40B4-BE49-F238E27FC236}">
              <a16:creationId xmlns="" xmlns:a16="http://schemas.microsoft.com/office/drawing/2014/main" id="{A8A7E713-9425-4510-915C-95DF8BC1DE58}"/>
            </a:ext>
          </a:extLst>
        </xdr:cNvPr>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1" name="フローチャート: 判断 110">
          <a:extLst>
            <a:ext uri="{FF2B5EF4-FFF2-40B4-BE49-F238E27FC236}">
              <a16:creationId xmlns="" xmlns:a16="http://schemas.microsoft.com/office/drawing/2014/main" id="{C5C91EE7-83FD-41D2-AFC9-47EA6FEC60D7}"/>
            </a:ext>
          </a:extLst>
        </xdr:cNvPr>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2" name="フローチャート: 判断 111">
          <a:extLst>
            <a:ext uri="{FF2B5EF4-FFF2-40B4-BE49-F238E27FC236}">
              <a16:creationId xmlns="" xmlns:a16="http://schemas.microsoft.com/office/drawing/2014/main" id="{049BF15F-B6E7-4640-9F97-D138E055AF3B}"/>
            </a:ext>
          </a:extLst>
        </xdr:cNvPr>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 xmlns:a16="http://schemas.microsoft.com/office/drawing/2014/main" id="{26E973A5-3625-4A51-8494-BBA5C7E1E95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 xmlns:a16="http://schemas.microsoft.com/office/drawing/2014/main" id="{533C88DB-1EF1-4830-AA5B-D555427DA33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 xmlns:a16="http://schemas.microsoft.com/office/drawing/2014/main" id="{3BB8B51F-5FF7-4364-91B0-66F356A6EF1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 xmlns:a16="http://schemas.microsoft.com/office/drawing/2014/main" id="{8E52BC3C-DC91-488E-8B7D-800B0F72190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 xmlns:a16="http://schemas.microsoft.com/office/drawing/2014/main" id="{12169CD2-D381-4BF5-A3DE-2DE5FA134CD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171018</xdr:rowOff>
    </xdr:from>
    <xdr:to>
      <xdr:col>55</xdr:col>
      <xdr:colOff>50800</xdr:colOff>
      <xdr:row>40</xdr:row>
      <xdr:rowOff>101168</xdr:rowOff>
    </xdr:to>
    <xdr:sp macro="" textlink="">
      <xdr:nvSpPr>
        <xdr:cNvPr id="118" name="楕円 117">
          <a:extLst>
            <a:ext uri="{FF2B5EF4-FFF2-40B4-BE49-F238E27FC236}">
              <a16:creationId xmlns="" xmlns:a16="http://schemas.microsoft.com/office/drawing/2014/main" id="{E3861A3F-043F-4476-B0FB-0A93F6B3C942}"/>
            </a:ext>
          </a:extLst>
        </xdr:cNvPr>
        <xdr:cNvSpPr/>
      </xdr:nvSpPr>
      <xdr:spPr>
        <a:xfrm>
          <a:off x="10426700" y="685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149445</xdr:rowOff>
    </xdr:from>
    <xdr:ext cx="469744" cy="259045"/>
    <xdr:sp macro="" textlink="">
      <xdr:nvSpPr>
        <xdr:cNvPr id="119" name="【道路】&#10;一人当たり延長該当値テキスト">
          <a:extLst>
            <a:ext uri="{FF2B5EF4-FFF2-40B4-BE49-F238E27FC236}">
              <a16:creationId xmlns="" xmlns:a16="http://schemas.microsoft.com/office/drawing/2014/main" id="{2314F931-ABCE-420A-B708-348183D082E7}"/>
            </a:ext>
          </a:extLst>
        </xdr:cNvPr>
        <xdr:cNvSpPr txBox="1"/>
      </xdr:nvSpPr>
      <xdr:spPr>
        <a:xfrm>
          <a:off x="10515600" y="683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1900</xdr:rowOff>
    </xdr:from>
    <xdr:to>
      <xdr:col>50</xdr:col>
      <xdr:colOff>165100</xdr:colOff>
      <xdr:row>40</xdr:row>
      <xdr:rowOff>103500</xdr:rowOff>
    </xdr:to>
    <xdr:sp macro="" textlink="">
      <xdr:nvSpPr>
        <xdr:cNvPr id="120" name="楕円 119">
          <a:extLst>
            <a:ext uri="{FF2B5EF4-FFF2-40B4-BE49-F238E27FC236}">
              <a16:creationId xmlns="" xmlns:a16="http://schemas.microsoft.com/office/drawing/2014/main" id="{37DCB5BF-32F2-4915-B713-60F19433F527}"/>
            </a:ext>
          </a:extLst>
        </xdr:cNvPr>
        <xdr:cNvSpPr/>
      </xdr:nvSpPr>
      <xdr:spPr>
        <a:xfrm>
          <a:off x="9588500" y="68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50368</xdr:rowOff>
    </xdr:from>
    <xdr:to>
      <xdr:col>55</xdr:col>
      <xdr:colOff>0</xdr:colOff>
      <xdr:row>40</xdr:row>
      <xdr:rowOff>52700</xdr:rowOff>
    </xdr:to>
    <xdr:cxnSp macro="">
      <xdr:nvCxnSpPr>
        <xdr:cNvPr id="121" name="直線コネクタ 120">
          <a:extLst>
            <a:ext uri="{FF2B5EF4-FFF2-40B4-BE49-F238E27FC236}">
              <a16:creationId xmlns="" xmlns:a16="http://schemas.microsoft.com/office/drawing/2014/main" id="{A046DBDB-C58E-46E9-9A27-3C5707022040}"/>
            </a:ext>
          </a:extLst>
        </xdr:cNvPr>
        <xdr:cNvCxnSpPr/>
      </xdr:nvCxnSpPr>
      <xdr:spPr>
        <a:xfrm flipV="1">
          <a:off x="9639300" y="6908368"/>
          <a:ext cx="8382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4049</xdr:rowOff>
    </xdr:from>
    <xdr:to>
      <xdr:col>46</xdr:col>
      <xdr:colOff>38100</xdr:colOff>
      <xdr:row>40</xdr:row>
      <xdr:rowOff>105649</xdr:rowOff>
    </xdr:to>
    <xdr:sp macro="" textlink="">
      <xdr:nvSpPr>
        <xdr:cNvPr id="122" name="楕円 121">
          <a:extLst>
            <a:ext uri="{FF2B5EF4-FFF2-40B4-BE49-F238E27FC236}">
              <a16:creationId xmlns="" xmlns:a16="http://schemas.microsoft.com/office/drawing/2014/main" id="{0E1158B8-4C46-44E6-AB3A-F22D79A2645C}"/>
            </a:ext>
          </a:extLst>
        </xdr:cNvPr>
        <xdr:cNvSpPr/>
      </xdr:nvSpPr>
      <xdr:spPr>
        <a:xfrm>
          <a:off x="8699500" y="686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52700</xdr:rowOff>
    </xdr:from>
    <xdr:to>
      <xdr:col>50</xdr:col>
      <xdr:colOff>114300</xdr:colOff>
      <xdr:row>40</xdr:row>
      <xdr:rowOff>54849</xdr:rowOff>
    </xdr:to>
    <xdr:cxnSp macro="">
      <xdr:nvCxnSpPr>
        <xdr:cNvPr id="123" name="直線コネクタ 122">
          <a:extLst>
            <a:ext uri="{FF2B5EF4-FFF2-40B4-BE49-F238E27FC236}">
              <a16:creationId xmlns="" xmlns:a16="http://schemas.microsoft.com/office/drawing/2014/main" id="{7EF0ECE2-BB16-4E11-B51B-8DD44138F407}"/>
            </a:ext>
          </a:extLst>
        </xdr:cNvPr>
        <xdr:cNvCxnSpPr/>
      </xdr:nvCxnSpPr>
      <xdr:spPr>
        <a:xfrm flipV="1">
          <a:off x="8750300" y="6910700"/>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124279</xdr:rowOff>
    </xdr:from>
    <xdr:ext cx="469744" cy="259045"/>
    <xdr:sp macro="" textlink="">
      <xdr:nvSpPr>
        <xdr:cNvPr id="124" name="n_1aveValue【道路】&#10;一人当たり延長">
          <a:extLst>
            <a:ext uri="{FF2B5EF4-FFF2-40B4-BE49-F238E27FC236}">
              <a16:creationId xmlns="" xmlns:a16="http://schemas.microsoft.com/office/drawing/2014/main" id="{DF6BF573-F76D-4E88-917D-D901438F0E76}"/>
            </a:ext>
          </a:extLst>
        </xdr:cNvPr>
        <xdr:cNvSpPr txBox="1"/>
      </xdr:nvSpPr>
      <xdr:spPr>
        <a:xfrm>
          <a:off x="9391727" y="646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89623</xdr:rowOff>
    </xdr:from>
    <xdr:ext cx="469744" cy="259045"/>
    <xdr:sp macro="" textlink="">
      <xdr:nvSpPr>
        <xdr:cNvPr id="125" name="n_2aveValue【道路】&#10;一人当たり延長">
          <a:extLst>
            <a:ext uri="{FF2B5EF4-FFF2-40B4-BE49-F238E27FC236}">
              <a16:creationId xmlns="" xmlns:a16="http://schemas.microsoft.com/office/drawing/2014/main" id="{BBDC0835-3055-4FD9-99E1-D6DCBF5068DA}"/>
            </a:ext>
          </a:extLst>
        </xdr:cNvPr>
        <xdr:cNvSpPr txBox="1"/>
      </xdr:nvSpPr>
      <xdr:spPr>
        <a:xfrm>
          <a:off x="85154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109420</xdr:rowOff>
    </xdr:from>
    <xdr:ext cx="469744" cy="259045"/>
    <xdr:sp macro="" textlink="">
      <xdr:nvSpPr>
        <xdr:cNvPr id="126" name="n_3aveValue【道路】&#10;一人当たり延長">
          <a:extLst>
            <a:ext uri="{FF2B5EF4-FFF2-40B4-BE49-F238E27FC236}">
              <a16:creationId xmlns="" xmlns:a16="http://schemas.microsoft.com/office/drawing/2014/main" id="{DEE07062-56F5-4AB8-869A-2A6409DC62ED}"/>
            </a:ext>
          </a:extLst>
        </xdr:cNvPr>
        <xdr:cNvSpPr txBox="1"/>
      </xdr:nvSpPr>
      <xdr:spPr>
        <a:xfrm>
          <a:off x="7626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94627</xdr:rowOff>
    </xdr:from>
    <xdr:ext cx="469744" cy="259045"/>
    <xdr:sp macro="" textlink="">
      <xdr:nvSpPr>
        <xdr:cNvPr id="127" name="n_1mainValue【道路】&#10;一人当たり延長">
          <a:extLst>
            <a:ext uri="{FF2B5EF4-FFF2-40B4-BE49-F238E27FC236}">
              <a16:creationId xmlns="" xmlns:a16="http://schemas.microsoft.com/office/drawing/2014/main" id="{1D0599B5-289F-4B73-B01F-E4244A4DD2B9}"/>
            </a:ext>
          </a:extLst>
        </xdr:cNvPr>
        <xdr:cNvSpPr txBox="1"/>
      </xdr:nvSpPr>
      <xdr:spPr>
        <a:xfrm>
          <a:off x="9391727" y="69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96776</xdr:rowOff>
    </xdr:from>
    <xdr:ext cx="469744" cy="259045"/>
    <xdr:sp macro="" textlink="">
      <xdr:nvSpPr>
        <xdr:cNvPr id="128" name="n_2mainValue【道路】&#10;一人当たり延長">
          <a:extLst>
            <a:ext uri="{FF2B5EF4-FFF2-40B4-BE49-F238E27FC236}">
              <a16:creationId xmlns="" xmlns:a16="http://schemas.microsoft.com/office/drawing/2014/main" id="{CB5765CB-8C39-41A3-B505-CE82A1098870}"/>
            </a:ext>
          </a:extLst>
        </xdr:cNvPr>
        <xdr:cNvSpPr txBox="1"/>
      </xdr:nvSpPr>
      <xdr:spPr>
        <a:xfrm>
          <a:off x="8515427" y="695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 xmlns:a16="http://schemas.microsoft.com/office/drawing/2014/main" id="{048A5446-E736-4F8C-A465-9460874F235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 xmlns:a16="http://schemas.microsoft.com/office/drawing/2014/main" id="{0B207B86-8294-4686-BAE2-B326E5F16D0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 xmlns:a16="http://schemas.microsoft.com/office/drawing/2014/main" id="{5264F82C-02C0-444B-B2A6-69A9F4B5DEB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 xmlns:a16="http://schemas.microsoft.com/office/drawing/2014/main" id="{CDFE1DBF-C279-4402-AED1-3EEDD16C085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 xmlns:a16="http://schemas.microsoft.com/office/drawing/2014/main" id="{F0E28A3C-0B18-4D31-B3D5-BA1D0E67C6C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 xmlns:a16="http://schemas.microsoft.com/office/drawing/2014/main" id="{3EAADA68-7356-4848-B95B-B299C179CA3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 xmlns:a16="http://schemas.microsoft.com/office/drawing/2014/main" id="{DB325DBB-30A2-4804-9654-EA6B116E082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 xmlns:a16="http://schemas.microsoft.com/office/drawing/2014/main" id="{252A5B6A-B2BC-468D-A263-80F67CA4417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 xmlns:a16="http://schemas.microsoft.com/office/drawing/2014/main" id="{B53749BE-8BBE-44A7-ACCA-05DE59C6C29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 xmlns:a16="http://schemas.microsoft.com/office/drawing/2014/main" id="{511BFF22-0B9E-4780-BA96-1C73389649D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a:extLst>
            <a:ext uri="{FF2B5EF4-FFF2-40B4-BE49-F238E27FC236}">
              <a16:creationId xmlns="" xmlns:a16="http://schemas.microsoft.com/office/drawing/2014/main" id="{A1E7DFDF-9FF0-411A-A345-7347DA3A173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0" name="テキスト ボックス 139">
          <a:extLst>
            <a:ext uri="{FF2B5EF4-FFF2-40B4-BE49-F238E27FC236}">
              <a16:creationId xmlns="" xmlns:a16="http://schemas.microsoft.com/office/drawing/2014/main" id="{5996AEE2-BACD-4308-864E-B0A78EF34149}"/>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a:extLst>
            <a:ext uri="{FF2B5EF4-FFF2-40B4-BE49-F238E27FC236}">
              <a16:creationId xmlns="" xmlns:a16="http://schemas.microsoft.com/office/drawing/2014/main" id="{B93A14B0-0040-4922-95DA-72A6DA749A4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a:extLst>
            <a:ext uri="{FF2B5EF4-FFF2-40B4-BE49-F238E27FC236}">
              <a16:creationId xmlns="" xmlns:a16="http://schemas.microsoft.com/office/drawing/2014/main" id="{181F647F-1E17-414E-A7DA-F5E496F38C9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a:extLst>
            <a:ext uri="{FF2B5EF4-FFF2-40B4-BE49-F238E27FC236}">
              <a16:creationId xmlns="" xmlns:a16="http://schemas.microsoft.com/office/drawing/2014/main" id="{D3478E7C-EA30-418E-81E0-1587C5C3F8B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a:extLst>
            <a:ext uri="{FF2B5EF4-FFF2-40B4-BE49-F238E27FC236}">
              <a16:creationId xmlns="" xmlns:a16="http://schemas.microsoft.com/office/drawing/2014/main" id="{771487A6-E836-47B9-8BFB-80677D01DDB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a:extLst>
            <a:ext uri="{FF2B5EF4-FFF2-40B4-BE49-F238E27FC236}">
              <a16:creationId xmlns="" xmlns:a16="http://schemas.microsoft.com/office/drawing/2014/main" id="{3A416235-FACD-4D91-A1EA-32C44A4311D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a:extLst>
            <a:ext uri="{FF2B5EF4-FFF2-40B4-BE49-F238E27FC236}">
              <a16:creationId xmlns="" xmlns:a16="http://schemas.microsoft.com/office/drawing/2014/main" id="{DADB740E-3902-49C3-8502-2906C0FED9B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a:extLst>
            <a:ext uri="{FF2B5EF4-FFF2-40B4-BE49-F238E27FC236}">
              <a16:creationId xmlns="" xmlns:a16="http://schemas.microsoft.com/office/drawing/2014/main" id="{8E2FF77E-1A6B-413E-94DF-D5F80E161D2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a:extLst>
            <a:ext uri="{FF2B5EF4-FFF2-40B4-BE49-F238E27FC236}">
              <a16:creationId xmlns="" xmlns:a16="http://schemas.microsoft.com/office/drawing/2014/main" id="{DF8A46A0-500E-4CAC-96BB-16D081ED689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a:extLst>
            <a:ext uri="{FF2B5EF4-FFF2-40B4-BE49-F238E27FC236}">
              <a16:creationId xmlns="" xmlns:a16="http://schemas.microsoft.com/office/drawing/2014/main" id="{92C6A3DB-FCFE-4BB3-B9B4-87F1725765C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0" name="テキスト ボックス 149">
          <a:extLst>
            <a:ext uri="{FF2B5EF4-FFF2-40B4-BE49-F238E27FC236}">
              <a16:creationId xmlns="" xmlns:a16="http://schemas.microsoft.com/office/drawing/2014/main" id="{6867205A-EA69-4DDB-A699-CA8661AA830A}"/>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a:extLst>
            <a:ext uri="{FF2B5EF4-FFF2-40B4-BE49-F238E27FC236}">
              <a16:creationId xmlns="" xmlns:a16="http://schemas.microsoft.com/office/drawing/2014/main" id="{EABBBB69-AD50-47C1-B81A-D6A12A122B4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a:extLst>
            <a:ext uri="{FF2B5EF4-FFF2-40B4-BE49-F238E27FC236}">
              <a16:creationId xmlns="" xmlns:a16="http://schemas.microsoft.com/office/drawing/2014/main" id="{EBF4E17F-01D8-49C2-AC19-CB09A931B8F3}"/>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a:extLst>
            <a:ext uri="{FF2B5EF4-FFF2-40B4-BE49-F238E27FC236}">
              <a16:creationId xmlns="" xmlns:a16="http://schemas.microsoft.com/office/drawing/2014/main" id="{7CE259EB-07D9-4EAF-BFD8-FC5B992C0B0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54" name="直線コネクタ 153">
          <a:extLst>
            <a:ext uri="{FF2B5EF4-FFF2-40B4-BE49-F238E27FC236}">
              <a16:creationId xmlns="" xmlns:a16="http://schemas.microsoft.com/office/drawing/2014/main" id="{20B452C2-0416-4ED7-9060-56A17F1B3FEE}"/>
            </a:ext>
          </a:extLst>
        </xdr:cNvPr>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55" name="【橋りょう・トンネル】&#10;有形固定資産減価償却率最小値テキスト">
          <a:extLst>
            <a:ext uri="{FF2B5EF4-FFF2-40B4-BE49-F238E27FC236}">
              <a16:creationId xmlns="" xmlns:a16="http://schemas.microsoft.com/office/drawing/2014/main" id="{3959AD9B-C80C-4395-ACE5-AEE73A38DB80}"/>
            </a:ext>
          </a:extLst>
        </xdr:cNvPr>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56" name="直線コネクタ 155">
          <a:extLst>
            <a:ext uri="{FF2B5EF4-FFF2-40B4-BE49-F238E27FC236}">
              <a16:creationId xmlns="" xmlns:a16="http://schemas.microsoft.com/office/drawing/2014/main" id="{26F73B71-327D-490B-AE79-D6FA8C903D7D}"/>
            </a:ext>
          </a:extLst>
        </xdr:cNvPr>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7" name="【橋りょう・トンネル】&#10;有形固定資産減価償却率最大値テキスト">
          <a:extLst>
            <a:ext uri="{FF2B5EF4-FFF2-40B4-BE49-F238E27FC236}">
              <a16:creationId xmlns="" xmlns:a16="http://schemas.microsoft.com/office/drawing/2014/main" id="{71413830-13B6-4171-BB48-123AC5E99718}"/>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8" name="直線コネクタ 157">
          <a:extLst>
            <a:ext uri="{FF2B5EF4-FFF2-40B4-BE49-F238E27FC236}">
              <a16:creationId xmlns="" xmlns:a16="http://schemas.microsoft.com/office/drawing/2014/main" id="{D9D8F59A-B069-4B95-8FA5-91D1B434F502}"/>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149696</xdr:rowOff>
    </xdr:from>
    <xdr:ext cx="405111" cy="259045"/>
    <xdr:sp macro="" textlink="">
      <xdr:nvSpPr>
        <xdr:cNvPr id="159" name="【橋りょう・トンネル】&#10;有形固定資産減価償却率平均値テキスト">
          <a:extLst>
            <a:ext uri="{FF2B5EF4-FFF2-40B4-BE49-F238E27FC236}">
              <a16:creationId xmlns="" xmlns:a16="http://schemas.microsoft.com/office/drawing/2014/main" id="{EA7398BD-EFFF-45F1-A424-D970FC8F8963}"/>
            </a:ext>
          </a:extLst>
        </xdr:cNvPr>
        <xdr:cNvSpPr txBox="1"/>
      </xdr:nvSpPr>
      <xdr:spPr>
        <a:xfrm>
          <a:off x="4673600" y="1009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0" name="フローチャート: 判断 159">
          <a:extLst>
            <a:ext uri="{FF2B5EF4-FFF2-40B4-BE49-F238E27FC236}">
              <a16:creationId xmlns="" xmlns:a16="http://schemas.microsoft.com/office/drawing/2014/main" id="{A07983E4-7766-4972-9B2F-05ACEE9B359F}"/>
            </a:ext>
          </a:extLst>
        </xdr:cNvPr>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1" name="フローチャート: 判断 160">
          <a:extLst>
            <a:ext uri="{FF2B5EF4-FFF2-40B4-BE49-F238E27FC236}">
              <a16:creationId xmlns="" xmlns:a16="http://schemas.microsoft.com/office/drawing/2014/main" id="{3F33D09A-0545-47AC-A95F-7E5F76721E29}"/>
            </a:ext>
          </a:extLst>
        </xdr:cNvPr>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2" name="フローチャート: 判断 161">
          <a:extLst>
            <a:ext uri="{FF2B5EF4-FFF2-40B4-BE49-F238E27FC236}">
              <a16:creationId xmlns="" xmlns:a16="http://schemas.microsoft.com/office/drawing/2014/main" id="{7CACEA79-352D-476D-9336-9E9BEE82648D}"/>
            </a:ext>
          </a:extLst>
        </xdr:cNvPr>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3" name="フローチャート: 判断 162">
          <a:extLst>
            <a:ext uri="{FF2B5EF4-FFF2-40B4-BE49-F238E27FC236}">
              <a16:creationId xmlns="" xmlns:a16="http://schemas.microsoft.com/office/drawing/2014/main" id="{FE7774B0-E2FE-4E53-985D-6190C1A0CDA6}"/>
            </a:ext>
          </a:extLst>
        </xdr:cNvPr>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a:extLst>
            <a:ext uri="{FF2B5EF4-FFF2-40B4-BE49-F238E27FC236}">
              <a16:creationId xmlns="" xmlns:a16="http://schemas.microsoft.com/office/drawing/2014/main" id="{70D12521-885E-4C9B-B9B3-C06B8C7ACB0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a:extLst>
            <a:ext uri="{FF2B5EF4-FFF2-40B4-BE49-F238E27FC236}">
              <a16:creationId xmlns="" xmlns:a16="http://schemas.microsoft.com/office/drawing/2014/main" id="{33E62CCE-5E11-4B5F-BE49-299B3461D40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a:extLst>
            <a:ext uri="{FF2B5EF4-FFF2-40B4-BE49-F238E27FC236}">
              <a16:creationId xmlns="" xmlns:a16="http://schemas.microsoft.com/office/drawing/2014/main" id="{8F04BAB1-F298-41D0-801D-B70CF503C9C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a:extLst>
            <a:ext uri="{FF2B5EF4-FFF2-40B4-BE49-F238E27FC236}">
              <a16:creationId xmlns="" xmlns:a16="http://schemas.microsoft.com/office/drawing/2014/main" id="{C220F79F-E670-4CCB-BD8A-A76B26FD639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a:extLst>
            <a:ext uri="{FF2B5EF4-FFF2-40B4-BE49-F238E27FC236}">
              <a16:creationId xmlns="" xmlns:a16="http://schemas.microsoft.com/office/drawing/2014/main" id="{C50C7486-A8D1-4402-90AE-1F5318EB668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86360</xdr:rowOff>
    </xdr:from>
    <xdr:to>
      <xdr:col>24</xdr:col>
      <xdr:colOff>114300</xdr:colOff>
      <xdr:row>58</xdr:row>
      <xdr:rowOff>16510</xdr:rowOff>
    </xdr:to>
    <xdr:sp macro="" textlink="">
      <xdr:nvSpPr>
        <xdr:cNvPr id="169" name="楕円 168">
          <a:extLst>
            <a:ext uri="{FF2B5EF4-FFF2-40B4-BE49-F238E27FC236}">
              <a16:creationId xmlns="" xmlns:a16="http://schemas.microsoft.com/office/drawing/2014/main" id="{DE7A02B8-E424-495F-9D54-6160B61C3B7E}"/>
            </a:ext>
          </a:extLst>
        </xdr:cNvPr>
        <xdr:cNvSpPr/>
      </xdr:nvSpPr>
      <xdr:spPr>
        <a:xfrm>
          <a:off x="45847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109237</xdr:rowOff>
    </xdr:from>
    <xdr:ext cx="405111" cy="259045"/>
    <xdr:sp macro="" textlink="">
      <xdr:nvSpPr>
        <xdr:cNvPr id="170" name="【橋りょう・トンネル】&#10;有形固定資産減価償却率該当値テキスト">
          <a:extLst>
            <a:ext uri="{FF2B5EF4-FFF2-40B4-BE49-F238E27FC236}">
              <a16:creationId xmlns="" xmlns:a16="http://schemas.microsoft.com/office/drawing/2014/main" id="{DA74E2E5-50C3-4DA5-95E3-BA7CAF738FF8}"/>
            </a:ext>
          </a:extLst>
        </xdr:cNvPr>
        <xdr:cNvSpPr txBox="1"/>
      </xdr:nvSpPr>
      <xdr:spPr>
        <a:xfrm>
          <a:off x="4673600"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141877</xdr:rowOff>
    </xdr:from>
    <xdr:to>
      <xdr:col>20</xdr:col>
      <xdr:colOff>38100</xdr:colOff>
      <xdr:row>58</xdr:row>
      <xdr:rowOff>72027</xdr:rowOff>
    </xdr:to>
    <xdr:sp macro="" textlink="">
      <xdr:nvSpPr>
        <xdr:cNvPr id="171" name="楕円 170">
          <a:extLst>
            <a:ext uri="{FF2B5EF4-FFF2-40B4-BE49-F238E27FC236}">
              <a16:creationId xmlns="" xmlns:a16="http://schemas.microsoft.com/office/drawing/2014/main" id="{17C50B45-1A86-4E3C-A803-E35BDCCAAD46}"/>
            </a:ext>
          </a:extLst>
        </xdr:cNvPr>
        <xdr:cNvSpPr/>
      </xdr:nvSpPr>
      <xdr:spPr>
        <a:xfrm>
          <a:off x="3746500" y="99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137160</xdr:rowOff>
    </xdr:from>
    <xdr:to>
      <xdr:col>24</xdr:col>
      <xdr:colOff>63500</xdr:colOff>
      <xdr:row>58</xdr:row>
      <xdr:rowOff>21227</xdr:rowOff>
    </xdr:to>
    <xdr:cxnSp macro="">
      <xdr:nvCxnSpPr>
        <xdr:cNvPr id="172" name="直線コネクタ 171">
          <a:extLst>
            <a:ext uri="{FF2B5EF4-FFF2-40B4-BE49-F238E27FC236}">
              <a16:creationId xmlns="" xmlns:a16="http://schemas.microsoft.com/office/drawing/2014/main" id="{D79CCEFF-EA57-46D4-A69C-87924773B984}"/>
            </a:ext>
          </a:extLst>
        </xdr:cNvPr>
        <xdr:cNvCxnSpPr/>
      </xdr:nvCxnSpPr>
      <xdr:spPr>
        <a:xfrm flipV="1">
          <a:off x="3797300" y="9909810"/>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166370</xdr:rowOff>
    </xdr:from>
    <xdr:to>
      <xdr:col>15</xdr:col>
      <xdr:colOff>101600</xdr:colOff>
      <xdr:row>58</xdr:row>
      <xdr:rowOff>96520</xdr:rowOff>
    </xdr:to>
    <xdr:sp macro="" textlink="">
      <xdr:nvSpPr>
        <xdr:cNvPr id="173" name="楕円 172">
          <a:extLst>
            <a:ext uri="{FF2B5EF4-FFF2-40B4-BE49-F238E27FC236}">
              <a16:creationId xmlns="" xmlns:a16="http://schemas.microsoft.com/office/drawing/2014/main" id="{2A002D4C-0328-4E62-9DE0-4F9FDD46A682}"/>
            </a:ext>
          </a:extLst>
        </xdr:cNvPr>
        <xdr:cNvSpPr/>
      </xdr:nvSpPr>
      <xdr:spPr>
        <a:xfrm>
          <a:off x="2857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21227</xdr:rowOff>
    </xdr:from>
    <xdr:to>
      <xdr:col>19</xdr:col>
      <xdr:colOff>177800</xdr:colOff>
      <xdr:row>58</xdr:row>
      <xdr:rowOff>45720</xdr:rowOff>
    </xdr:to>
    <xdr:cxnSp macro="">
      <xdr:nvCxnSpPr>
        <xdr:cNvPr id="174" name="直線コネクタ 173">
          <a:extLst>
            <a:ext uri="{FF2B5EF4-FFF2-40B4-BE49-F238E27FC236}">
              <a16:creationId xmlns="" xmlns:a16="http://schemas.microsoft.com/office/drawing/2014/main" id="{A4E6DC0C-C6DB-40DE-B441-3EB8159C67DA}"/>
            </a:ext>
          </a:extLst>
        </xdr:cNvPr>
        <xdr:cNvCxnSpPr/>
      </xdr:nvCxnSpPr>
      <xdr:spPr>
        <a:xfrm flipV="1">
          <a:off x="2908300" y="996532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118671</xdr:rowOff>
    </xdr:from>
    <xdr:ext cx="405111" cy="259045"/>
    <xdr:sp macro="" textlink="">
      <xdr:nvSpPr>
        <xdr:cNvPr id="175" name="n_1aveValue【橋りょう・トンネル】&#10;有形固定資産減価償却率">
          <a:extLst>
            <a:ext uri="{FF2B5EF4-FFF2-40B4-BE49-F238E27FC236}">
              <a16:creationId xmlns="" xmlns:a16="http://schemas.microsoft.com/office/drawing/2014/main" id="{5CFD504C-6C17-456F-883A-D19C11F99535}"/>
            </a:ext>
          </a:extLst>
        </xdr:cNvPr>
        <xdr:cNvSpPr txBox="1"/>
      </xdr:nvSpPr>
      <xdr:spPr>
        <a:xfrm>
          <a:off x="35820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105608</xdr:rowOff>
    </xdr:from>
    <xdr:ext cx="405111" cy="259045"/>
    <xdr:sp macro="" textlink="">
      <xdr:nvSpPr>
        <xdr:cNvPr id="176" name="n_2aveValue【橋りょう・トンネル】&#10;有形固定資産減価償却率">
          <a:extLst>
            <a:ext uri="{FF2B5EF4-FFF2-40B4-BE49-F238E27FC236}">
              <a16:creationId xmlns="" xmlns:a16="http://schemas.microsoft.com/office/drawing/2014/main" id="{32B8EBA9-1384-41E8-BB70-698418523249}"/>
            </a:ext>
          </a:extLst>
        </xdr:cNvPr>
        <xdr:cNvSpPr txBox="1"/>
      </xdr:nvSpPr>
      <xdr:spPr>
        <a:xfrm>
          <a:off x="27057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77" name="n_3aveValue【橋りょう・トンネル】&#10;有形固定資産減価償却率">
          <a:extLst>
            <a:ext uri="{FF2B5EF4-FFF2-40B4-BE49-F238E27FC236}">
              <a16:creationId xmlns="" xmlns:a16="http://schemas.microsoft.com/office/drawing/2014/main" id="{FA08B585-FF35-41FB-B409-60950462F956}"/>
            </a:ext>
          </a:extLst>
        </xdr:cNvPr>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88554</xdr:rowOff>
    </xdr:from>
    <xdr:ext cx="405111" cy="259045"/>
    <xdr:sp macro="" textlink="">
      <xdr:nvSpPr>
        <xdr:cNvPr id="178" name="n_1mainValue【橋りょう・トンネル】&#10;有形固定資産減価償却率">
          <a:extLst>
            <a:ext uri="{FF2B5EF4-FFF2-40B4-BE49-F238E27FC236}">
              <a16:creationId xmlns="" xmlns:a16="http://schemas.microsoft.com/office/drawing/2014/main" id="{B25A0561-4C7D-4418-84D2-21A8FC2AD873}"/>
            </a:ext>
          </a:extLst>
        </xdr:cNvPr>
        <xdr:cNvSpPr txBox="1"/>
      </xdr:nvSpPr>
      <xdr:spPr>
        <a:xfrm>
          <a:off x="3582044" y="968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113047</xdr:rowOff>
    </xdr:from>
    <xdr:ext cx="405111" cy="259045"/>
    <xdr:sp macro="" textlink="">
      <xdr:nvSpPr>
        <xdr:cNvPr id="179" name="n_2mainValue【橋りょう・トンネル】&#10;有形固定資産減価償却率">
          <a:extLst>
            <a:ext uri="{FF2B5EF4-FFF2-40B4-BE49-F238E27FC236}">
              <a16:creationId xmlns="" xmlns:a16="http://schemas.microsoft.com/office/drawing/2014/main" id="{A9D84DE7-D8D1-473F-B4E4-FC869EBF4EC4}"/>
            </a:ext>
          </a:extLst>
        </xdr:cNvPr>
        <xdr:cNvSpPr txBox="1"/>
      </xdr:nvSpPr>
      <xdr:spPr>
        <a:xfrm>
          <a:off x="2705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a:extLst>
            <a:ext uri="{FF2B5EF4-FFF2-40B4-BE49-F238E27FC236}">
              <a16:creationId xmlns="" xmlns:a16="http://schemas.microsoft.com/office/drawing/2014/main" id="{6DBA67C4-D1A1-453B-8F28-865C70BF95A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a:extLst>
            <a:ext uri="{FF2B5EF4-FFF2-40B4-BE49-F238E27FC236}">
              <a16:creationId xmlns="" xmlns:a16="http://schemas.microsoft.com/office/drawing/2014/main" id="{3D1EF166-AE3E-4863-8780-37253B19F62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a:extLst>
            <a:ext uri="{FF2B5EF4-FFF2-40B4-BE49-F238E27FC236}">
              <a16:creationId xmlns="" xmlns:a16="http://schemas.microsoft.com/office/drawing/2014/main" id="{FEB80740-9210-430E-8FA4-3C1C3A90810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a:extLst>
            <a:ext uri="{FF2B5EF4-FFF2-40B4-BE49-F238E27FC236}">
              <a16:creationId xmlns="" xmlns:a16="http://schemas.microsoft.com/office/drawing/2014/main" id="{F5A4E239-A4D9-42EA-8CB8-43FC0FCFC27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a:extLst>
            <a:ext uri="{FF2B5EF4-FFF2-40B4-BE49-F238E27FC236}">
              <a16:creationId xmlns="" xmlns:a16="http://schemas.microsoft.com/office/drawing/2014/main" id="{B171E347-6E80-4B66-9F47-9BAA1F74D74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a:extLst>
            <a:ext uri="{FF2B5EF4-FFF2-40B4-BE49-F238E27FC236}">
              <a16:creationId xmlns="" xmlns:a16="http://schemas.microsoft.com/office/drawing/2014/main" id="{BEFA9CB9-3DC4-4DBE-8802-80D194FC3D6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a:extLst>
            <a:ext uri="{FF2B5EF4-FFF2-40B4-BE49-F238E27FC236}">
              <a16:creationId xmlns="" xmlns:a16="http://schemas.microsoft.com/office/drawing/2014/main" id="{B86F4DCE-C7A2-4C15-BFA2-B5F3489E25D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a:extLst>
            <a:ext uri="{FF2B5EF4-FFF2-40B4-BE49-F238E27FC236}">
              <a16:creationId xmlns="" xmlns:a16="http://schemas.microsoft.com/office/drawing/2014/main" id="{7B435FEE-1BD3-402B-808F-06D30877D47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a:extLst>
            <a:ext uri="{FF2B5EF4-FFF2-40B4-BE49-F238E27FC236}">
              <a16:creationId xmlns="" xmlns:a16="http://schemas.microsoft.com/office/drawing/2014/main" id="{53C43915-6CBC-47CD-9CAB-A6806573D7D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a:extLst>
            <a:ext uri="{FF2B5EF4-FFF2-40B4-BE49-F238E27FC236}">
              <a16:creationId xmlns="" xmlns:a16="http://schemas.microsoft.com/office/drawing/2014/main" id="{F04E7621-021E-45A4-ACF2-BCF885E2AC2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0" name="直線コネクタ 189">
          <a:extLst>
            <a:ext uri="{FF2B5EF4-FFF2-40B4-BE49-F238E27FC236}">
              <a16:creationId xmlns="" xmlns:a16="http://schemas.microsoft.com/office/drawing/2014/main" id="{317B6346-2E81-471B-ADDF-503098AAAB29}"/>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1" name="テキスト ボックス 190">
          <a:extLst>
            <a:ext uri="{FF2B5EF4-FFF2-40B4-BE49-F238E27FC236}">
              <a16:creationId xmlns="" xmlns:a16="http://schemas.microsoft.com/office/drawing/2014/main" id="{CD086128-A1A4-443A-BAA7-0EF2B2594243}"/>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2" name="直線コネクタ 191">
          <a:extLst>
            <a:ext uri="{FF2B5EF4-FFF2-40B4-BE49-F238E27FC236}">
              <a16:creationId xmlns="" xmlns:a16="http://schemas.microsoft.com/office/drawing/2014/main" id="{BB8BE773-1059-4D96-ADF9-D8C4D2F5E65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3" name="テキスト ボックス 192">
          <a:extLst>
            <a:ext uri="{FF2B5EF4-FFF2-40B4-BE49-F238E27FC236}">
              <a16:creationId xmlns="" xmlns:a16="http://schemas.microsoft.com/office/drawing/2014/main" id="{4EC1BBA4-A3B7-42EE-9F15-2877FE19B56F}"/>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4" name="直線コネクタ 193">
          <a:extLst>
            <a:ext uri="{FF2B5EF4-FFF2-40B4-BE49-F238E27FC236}">
              <a16:creationId xmlns="" xmlns:a16="http://schemas.microsoft.com/office/drawing/2014/main" id="{3B920D66-32CA-40E2-B371-36CA4CA9B9F3}"/>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5" name="テキスト ボックス 194">
          <a:extLst>
            <a:ext uri="{FF2B5EF4-FFF2-40B4-BE49-F238E27FC236}">
              <a16:creationId xmlns="" xmlns:a16="http://schemas.microsoft.com/office/drawing/2014/main" id="{D07E0A80-437E-417D-85F3-CBE5B64AA09A}"/>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6" name="直線コネクタ 195">
          <a:extLst>
            <a:ext uri="{FF2B5EF4-FFF2-40B4-BE49-F238E27FC236}">
              <a16:creationId xmlns="" xmlns:a16="http://schemas.microsoft.com/office/drawing/2014/main" id="{614B05CB-5F01-4D96-94C8-17C8A5E6C507}"/>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7" name="テキスト ボックス 196">
          <a:extLst>
            <a:ext uri="{FF2B5EF4-FFF2-40B4-BE49-F238E27FC236}">
              <a16:creationId xmlns="" xmlns:a16="http://schemas.microsoft.com/office/drawing/2014/main" id="{60CE1BE2-4E8F-4B97-925E-87718A0A6D6B}"/>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8" name="直線コネクタ 197">
          <a:extLst>
            <a:ext uri="{FF2B5EF4-FFF2-40B4-BE49-F238E27FC236}">
              <a16:creationId xmlns="" xmlns:a16="http://schemas.microsoft.com/office/drawing/2014/main" id="{4D3E4D45-F959-4D3E-83F5-62DFCC1A0521}"/>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9" name="テキスト ボックス 198">
          <a:extLst>
            <a:ext uri="{FF2B5EF4-FFF2-40B4-BE49-F238E27FC236}">
              <a16:creationId xmlns="" xmlns:a16="http://schemas.microsoft.com/office/drawing/2014/main" id="{340384DD-3BC5-4D89-BC02-1DA73707EFBD}"/>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0" name="直線コネクタ 199">
          <a:extLst>
            <a:ext uri="{FF2B5EF4-FFF2-40B4-BE49-F238E27FC236}">
              <a16:creationId xmlns="" xmlns:a16="http://schemas.microsoft.com/office/drawing/2014/main" id="{F5751261-2F03-4C72-8907-BB24134418F1}"/>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1" name="テキスト ボックス 200">
          <a:extLst>
            <a:ext uri="{FF2B5EF4-FFF2-40B4-BE49-F238E27FC236}">
              <a16:creationId xmlns="" xmlns:a16="http://schemas.microsoft.com/office/drawing/2014/main" id="{3D6181BF-3EA4-4684-B931-AE6274F75659}"/>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a:extLst>
            <a:ext uri="{FF2B5EF4-FFF2-40B4-BE49-F238E27FC236}">
              <a16:creationId xmlns="" xmlns:a16="http://schemas.microsoft.com/office/drawing/2014/main" id="{917E7B67-57C8-4FE2-A757-F6ACD2645A5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3" name="テキスト ボックス 202">
          <a:extLst>
            <a:ext uri="{FF2B5EF4-FFF2-40B4-BE49-F238E27FC236}">
              <a16:creationId xmlns="" xmlns:a16="http://schemas.microsoft.com/office/drawing/2014/main" id="{2137200C-301C-4AEA-9C34-8268BB958BD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a:extLst>
            <a:ext uri="{FF2B5EF4-FFF2-40B4-BE49-F238E27FC236}">
              <a16:creationId xmlns="" xmlns:a16="http://schemas.microsoft.com/office/drawing/2014/main" id="{5F4B6AA0-AD46-4662-B3D8-BE243F25FE0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05" name="直線コネクタ 204">
          <a:extLst>
            <a:ext uri="{FF2B5EF4-FFF2-40B4-BE49-F238E27FC236}">
              <a16:creationId xmlns="" xmlns:a16="http://schemas.microsoft.com/office/drawing/2014/main" id="{5144CF68-22DF-416C-A2BE-3051C2316926}"/>
            </a:ext>
          </a:extLst>
        </xdr:cNvPr>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06" name="【橋りょう・トンネル】&#10;一人当たり有形固定資産（償却資産）額最小値テキスト">
          <a:extLst>
            <a:ext uri="{FF2B5EF4-FFF2-40B4-BE49-F238E27FC236}">
              <a16:creationId xmlns="" xmlns:a16="http://schemas.microsoft.com/office/drawing/2014/main" id="{A4F1EBFF-1B4B-4716-B6BB-DAD0AF0AD9FA}"/>
            </a:ext>
          </a:extLst>
        </xdr:cNvPr>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07" name="直線コネクタ 206">
          <a:extLst>
            <a:ext uri="{FF2B5EF4-FFF2-40B4-BE49-F238E27FC236}">
              <a16:creationId xmlns="" xmlns:a16="http://schemas.microsoft.com/office/drawing/2014/main" id="{7342B673-9437-4E80-A2EF-9311880300EE}"/>
            </a:ext>
          </a:extLst>
        </xdr:cNvPr>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08" name="【橋りょう・トンネル】&#10;一人当たり有形固定資産（償却資産）額最大値テキスト">
          <a:extLst>
            <a:ext uri="{FF2B5EF4-FFF2-40B4-BE49-F238E27FC236}">
              <a16:creationId xmlns="" xmlns:a16="http://schemas.microsoft.com/office/drawing/2014/main" id="{F0631702-7C3D-4149-892A-9BF70A3E4E12}"/>
            </a:ext>
          </a:extLst>
        </xdr:cNvPr>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09" name="直線コネクタ 208">
          <a:extLst>
            <a:ext uri="{FF2B5EF4-FFF2-40B4-BE49-F238E27FC236}">
              <a16:creationId xmlns="" xmlns:a16="http://schemas.microsoft.com/office/drawing/2014/main" id="{81B60BAA-B794-44E0-878F-9EAE00EA9C51}"/>
            </a:ext>
          </a:extLst>
        </xdr:cNvPr>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167782</xdr:rowOff>
    </xdr:from>
    <xdr:ext cx="599010" cy="259045"/>
    <xdr:sp macro="" textlink="">
      <xdr:nvSpPr>
        <xdr:cNvPr id="210" name="【橋りょう・トンネル】&#10;一人当たり有形固定資産（償却資産）額平均値テキスト">
          <a:extLst>
            <a:ext uri="{FF2B5EF4-FFF2-40B4-BE49-F238E27FC236}">
              <a16:creationId xmlns="" xmlns:a16="http://schemas.microsoft.com/office/drawing/2014/main" id="{224514E4-5D45-41A8-A785-BB6409CC6F45}"/>
            </a:ext>
          </a:extLst>
        </xdr:cNvPr>
        <xdr:cNvSpPr txBox="1"/>
      </xdr:nvSpPr>
      <xdr:spPr>
        <a:xfrm>
          <a:off x="10515600" y="10969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11" name="フローチャート: 判断 210">
          <a:extLst>
            <a:ext uri="{FF2B5EF4-FFF2-40B4-BE49-F238E27FC236}">
              <a16:creationId xmlns="" xmlns:a16="http://schemas.microsoft.com/office/drawing/2014/main" id="{2A8A0377-B503-4B80-A559-4DD3EC486CE8}"/>
            </a:ext>
          </a:extLst>
        </xdr:cNvPr>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12" name="フローチャート: 判断 211">
          <a:extLst>
            <a:ext uri="{FF2B5EF4-FFF2-40B4-BE49-F238E27FC236}">
              <a16:creationId xmlns="" xmlns:a16="http://schemas.microsoft.com/office/drawing/2014/main" id="{A16BD16B-3D9F-41C5-8289-31ABB280F72E}"/>
            </a:ext>
          </a:extLst>
        </xdr:cNvPr>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13" name="フローチャート: 判断 212">
          <a:extLst>
            <a:ext uri="{FF2B5EF4-FFF2-40B4-BE49-F238E27FC236}">
              <a16:creationId xmlns="" xmlns:a16="http://schemas.microsoft.com/office/drawing/2014/main" id="{2D860AEF-540B-4742-9B1A-C19885A7D3B6}"/>
            </a:ext>
          </a:extLst>
        </xdr:cNvPr>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14" name="フローチャート: 判断 213">
          <a:extLst>
            <a:ext uri="{FF2B5EF4-FFF2-40B4-BE49-F238E27FC236}">
              <a16:creationId xmlns="" xmlns:a16="http://schemas.microsoft.com/office/drawing/2014/main" id="{CD18B0D2-5CF0-44F1-B018-2C262E6935A5}"/>
            </a:ext>
          </a:extLst>
        </xdr:cNvPr>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a:extLst>
            <a:ext uri="{FF2B5EF4-FFF2-40B4-BE49-F238E27FC236}">
              <a16:creationId xmlns="" xmlns:a16="http://schemas.microsoft.com/office/drawing/2014/main" id="{226CB914-1939-40AE-9F68-A53CD1125C5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a:extLst>
            <a:ext uri="{FF2B5EF4-FFF2-40B4-BE49-F238E27FC236}">
              <a16:creationId xmlns="" xmlns:a16="http://schemas.microsoft.com/office/drawing/2014/main" id="{E16F687D-AEC4-47D8-9380-9FFDEDFACD2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a:extLst>
            <a:ext uri="{FF2B5EF4-FFF2-40B4-BE49-F238E27FC236}">
              <a16:creationId xmlns="" xmlns:a16="http://schemas.microsoft.com/office/drawing/2014/main" id="{D3B29AA7-E033-4EDB-906D-F8547C03403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a:extLst>
            <a:ext uri="{FF2B5EF4-FFF2-40B4-BE49-F238E27FC236}">
              <a16:creationId xmlns="" xmlns:a16="http://schemas.microsoft.com/office/drawing/2014/main" id="{3D82AB9C-3509-45E4-9171-90A3340AC1E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a:extLst>
            <a:ext uri="{FF2B5EF4-FFF2-40B4-BE49-F238E27FC236}">
              <a16:creationId xmlns="" xmlns:a16="http://schemas.microsoft.com/office/drawing/2014/main" id="{3CB9B081-41A1-47BE-8E7C-FC7402F1802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73652</xdr:rowOff>
    </xdr:from>
    <xdr:to>
      <xdr:col>55</xdr:col>
      <xdr:colOff>50800</xdr:colOff>
      <xdr:row>63</xdr:row>
      <xdr:rowOff>3802</xdr:rowOff>
    </xdr:to>
    <xdr:sp macro="" textlink="">
      <xdr:nvSpPr>
        <xdr:cNvPr id="220" name="楕円 219">
          <a:extLst>
            <a:ext uri="{FF2B5EF4-FFF2-40B4-BE49-F238E27FC236}">
              <a16:creationId xmlns="" xmlns:a16="http://schemas.microsoft.com/office/drawing/2014/main" id="{E2361F00-7833-4B3C-9951-B4CABBF202AA}"/>
            </a:ext>
          </a:extLst>
        </xdr:cNvPr>
        <xdr:cNvSpPr/>
      </xdr:nvSpPr>
      <xdr:spPr>
        <a:xfrm>
          <a:off x="10426700" y="107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96529</xdr:rowOff>
    </xdr:from>
    <xdr:ext cx="690189" cy="259045"/>
    <xdr:sp macro="" textlink="">
      <xdr:nvSpPr>
        <xdr:cNvPr id="221" name="【橋りょう・トンネル】&#10;一人当たり有形固定資産（償却資産）額該当値テキスト">
          <a:extLst>
            <a:ext uri="{FF2B5EF4-FFF2-40B4-BE49-F238E27FC236}">
              <a16:creationId xmlns="" xmlns:a16="http://schemas.microsoft.com/office/drawing/2014/main" id="{FB6B7D01-7ABA-4BFB-AF09-275A66E99C7C}"/>
            </a:ext>
          </a:extLst>
        </xdr:cNvPr>
        <xdr:cNvSpPr txBox="1"/>
      </xdr:nvSpPr>
      <xdr:spPr>
        <a:xfrm>
          <a:off x="10515600" y="105549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75385</xdr:rowOff>
    </xdr:from>
    <xdr:to>
      <xdr:col>50</xdr:col>
      <xdr:colOff>165100</xdr:colOff>
      <xdr:row>63</xdr:row>
      <xdr:rowOff>5535</xdr:rowOff>
    </xdr:to>
    <xdr:sp macro="" textlink="">
      <xdr:nvSpPr>
        <xdr:cNvPr id="222" name="楕円 221">
          <a:extLst>
            <a:ext uri="{FF2B5EF4-FFF2-40B4-BE49-F238E27FC236}">
              <a16:creationId xmlns="" xmlns:a16="http://schemas.microsoft.com/office/drawing/2014/main" id="{0284355C-23F5-49D8-9041-D626F6EA3B22}"/>
            </a:ext>
          </a:extLst>
        </xdr:cNvPr>
        <xdr:cNvSpPr/>
      </xdr:nvSpPr>
      <xdr:spPr>
        <a:xfrm>
          <a:off x="9588500" y="1070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124452</xdr:rowOff>
    </xdr:from>
    <xdr:to>
      <xdr:col>55</xdr:col>
      <xdr:colOff>0</xdr:colOff>
      <xdr:row>62</xdr:row>
      <xdr:rowOff>126185</xdr:rowOff>
    </xdr:to>
    <xdr:cxnSp macro="">
      <xdr:nvCxnSpPr>
        <xdr:cNvPr id="223" name="直線コネクタ 222">
          <a:extLst>
            <a:ext uri="{FF2B5EF4-FFF2-40B4-BE49-F238E27FC236}">
              <a16:creationId xmlns="" xmlns:a16="http://schemas.microsoft.com/office/drawing/2014/main" id="{6DBC9772-C935-4287-A82A-6104861509EE}"/>
            </a:ext>
          </a:extLst>
        </xdr:cNvPr>
        <xdr:cNvCxnSpPr/>
      </xdr:nvCxnSpPr>
      <xdr:spPr>
        <a:xfrm flipV="1">
          <a:off x="9639300" y="10754352"/>
          <a:ext cx="838200" cy="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79251</xdr:rowOff>
    </xdr:from>
    <xdr:to>
      <xdr:col>46</xdr:col>
      <xdr:colOff>38100</xdr:colOff>
      <xdr:row>63</xdr:row>
      <xdr:rowOff>9401</xdr:rowOff>
    </xdr:to>
    <xdr:sp macro="" textlink="">
      <xdr:nvSpPr>
        <xdr:cNvPr id="224" name="楕円 223">
          <a:extLst>
            <a:ext uri="{FF2B5EF4-FFF2-40B4-BE49-F238E27FC236}">
              <a16:creationId xmlns="" xmlns:a16="http://schemas.microsoft.com/office/drawing/2014/main" id="{8C249FC8-59A3-43F7-8963-0583B540B7BA}"/>
            </a:ext>
          </a:extLst>
        </xdr:cNvPr>
        <xdr:cNvSpPr/>
      </xdr:nvSpPr>
      <xdr:spPr>
        <a:xfrm>
          <a:off x="8699500" y="1070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126185</xdr:rowOff>
    </xdr:from>
    <xdr:to>
      <xdr:col>50</xdr:col>
      <xdr:colOff>114300</xdr:colOff>
      <xdr:row>62</xdr:row>
      <xdr:rowOff>130051</xdr:rowOff>
    </xdr:to>
    <xdr:cxnSp macro="">
      <xdr:nvCxnSpPr>
        <xdr:cNvPr id="225" name="直線コネクタ 224">
          <a:extLst>
            <a:ext uri="{FF2B5EF4-FFF2-40B4-BE49-F238E27FC236}">
              <a16:creationId xmlns="" xmlns:a16="http://schemas.microsoft.com/office/drawing/2014/main" id="{F1251CF2-B959-422B-825E-646FF560E723}"/>
            </a:ext>
          </a:extLst>
        </xdr:cNvPr>
        <xdr:cNvCxnSpPr/>
      </xdr:nvCxnSpPr>
      <xdr:spPr>
        <a:xfrm flipV="1">
          <a:off x="8750300" y="10756085"/>
          <a:ext cx="889000" cy="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110180</xdr:rowOff>
    </xdr:from>
    <xdr:ext cx="599010" cy="259045"/>
    <xdr:sp macro="" textlink="">
      <xdr:nvSpPr>
        <xdr:cNvPr id="226" name="n_1aveValue【橋りょう・トンネル】&#10;一人当たり有形固定資産（償却資産）額">
          <a:extLst>
            <a:ext uri="{FF2B5EF4-FFF2-40B4-BE49-F238E27FC236}">
              <a16:creationId xmlns="" xmlns:a16="http://schemas.microsoft.com/office/drawing/2014/main" id="{636A9AD5-C39E-4A55-BEEC-7521EE0CEA1B}"/>
            </a:ext>
          </a:extLst>
        </xdr:cNvPr>
        <xdr:cNvSpPr txBox="1"/>
      </xdr:nvSpPr>
      <xdr:spPr>
        <a:xfrm>
          <a:off x="9327095" y="1108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112651</xdr:rowOff>
    </xdr:from>
    <xdr:ext cx="599010" cy="259045"/>
    <xdr:sp macro="" textlink="">
      <xdr:nvSpPr>
        <xdr:cNvPr id="227" name="n_2aveValue【橋りょう・トンネル】&#10;一人当たり有形固定資産（償却資産）額">
          <a:extLst>
            <a:ext uri="{FF2B5EF4-FFF2-40B4-BE49-F238E27FC236}">
              <a16:creationId xmlns="" xmlns:a16="http://schemas.microsoft.com/office/drawing/2014/main" id="{8F6B2C0E-A81E-4F3D-A23B-CC79BAC5CDC4}"/>
            </a:ext>
          </a:extLst>
        </xdr:cNvPr>
        <xdr:cNvSpPr txBox="1"/>
      </xdr:nvSpPr>
      <xdr:spPr>
        <a:xfrm>
          <a:off x="8450795" y="1108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150092</xdr:rowOff>
    </xdr:from>
    <xdr:ext cx="599010" cy="259045"/>
    <xdr:sp macro="" textlink="">
      <xdr:nvSpPr>
        <xdr:cNvPr id="228" name="n_3aveValue【橋りょう・トンネル】&#10;一人当たり有形固定資産（償却資産）額">
          <a:extLst>
            <a:ext uri="{FF2B5EF4-FFF2-40B4-BE49-F238E27FC236}">
              <a16:creationId xmlns="" xmlns:a16="http://schemas.microsoft.com/office/drawing/2014/main" id="{C6E22EB9-7BA7-4DDC-A3E3-7E91F12C4F66}"/>
            </a:ext>
          </a:extLst>
        </xdr:cNvPr>
        <xdr:cNvSpPr txBox="1"/>
      </xdr:nvSpPr>
      <xdr:spPr>
        <a:xfrm>
          <a:off x="7561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22062</xdr:rowOff>
    </xdr:from>
    <xdr:ext cx="690189" cy="259045"/>
    <xdr:sp macro="" textlink="">
      <xdr:nvSpPr>
        <xdr:cNvPr id="229" name="n_1mainValue【橋りょう・トンネル】&#10;一人当たり有形固定資産（償却資産）額">
          <a:extLst>
            <a:ext uri="{FF2B5EF4-FFF2-40B4-BE49-F238E27FC236}">
              <a16:creationId xmlns="" xmlns:a16="http://schemas.microsoft.com/office/drawing/2014/main" id="{5883B394-BDCF-491B-9C83-B7821282E696}"/>
            </a:ext>
          </a:extLst>
        </xdr:cNvPr>
        <xdr:cNvSpPr txBox="1"/>
      </xdr:nvSpPr>
      <xdr:spPr>
        <a:xfrm>
          <a:off x="9281505" y="104805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25928</xdr:rowOff>
    </xdr:from>
    <xdr:ext cx="690189" cy="259045"/>
    <xdr:sp macro="" textlink="">
      <xdr:nvSpPr>
        <xdr:cNvPr id="230" name="n_2mainValue【橋りょう・トンネル】&#10;一人当たり有形固定資産（償却資産）額">
          <a:extLst>
            <a:ext uri="{FF2B5EF4-FFF2-40B4-BE49-F238E27FC236}">
              <a16:creationId xmlns="" xmlns:a16="http://schemas.microsoft.com/office/drawing/2014/main" id="{0D712E0C-9D5E-4F0F-819F-C1F343FDBFAE}"/>
            </a:ext>
          </a:extLst>
        </xdr:cNvPr>
        <xdr:cNvSpPr txBox="1"/>
      </xdr:nvSpPr>
      <xdr:spPr>
        <a:xfrm>
          <a:off x="8405205" y="104843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a:extLst>
            <a:ext uri="{FF2B5EF4-FFF2-40B4-BE49-F238E27FC236}">
              <a16:creationId xmlns="" xmlns:a16="http://schemas.microsoft.com/office/drawing/2014/main" id="{ECA90F21-FCF2-40BA-8609-6A6271FC2D8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a:extLst>
            <a:ext uri="{FF2B5EF4-FFF2-40B4-BE49-F238E27FC236}">
              <a16:creationId xmlns="" xmlns:a16="http://schemas.microsoft.com/office/drawing/2014/main" id="{0E70EC7E-3FC1-4FDB-9C44-DD57C396A59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a:extLst>
            <a:ext uri="{FF2B5EF4-FFF2-40B4-BE49-F238E27FC236}">
              <a16:creationId xmlns="" xmlns:a16="http://schemas.microsoft.com/office/drawing/2014/main" id="{D055006C-4162-40F4-A8A5-1A0B7E8344F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a:extLst>
            <a:ext uri="{FF2B5EF4-FFF2-40B4-BE49-F238E27FC236}">
              <a16:creationId xmlns="" xmlns:a16="http://schemas.microsoft.com/office/drawing/2014/main" id="{B403D460-A19E-4870-86B5-91502A6C365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a:extLst>
            <a:ext uri="{FF2B5EF4-FFF2-40B4-BE49-F238E27FC236}">
              <a16:creationId xmlns="" xmlns:a16="http://schemas.microsoft.com/office/drawing/2014/main" id="{962B89F5-FD1A-40D1-9A30-8C80BDD190B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a:extLst>
            <a:ext uri="{FF2B5EF4-FFF2-40B4-BE49-F238E27FC236}">
              <a16:creationId xmlns="" xmlns:a16="http://schemas.microsoft.com/office/drawing/2014/main" id="{52E545B4-4310-44D3-9578-8881249E6AE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a:extLst>
            <a:ext uri="{FF2B5EF4-FFF2-40B4-BE49-F238E27FC236}">
              <a16:creationId xmlns="" xmlns:a16="http://schemas.microsoft.com/office/drawing/2014/main" id="{DE0B2A8F-3DB1-4070-91C0-3A8E2192A48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a:extLst>
            <a:ext uri="{FF2B5EF4-FFF2-40B4-BE49-F238E27FC236}">
              <a16:creationId xmlns="" xmlns:a16="http://schemas.microsoft.com/office/drawing/2014/main" id="{E333655C-12C5-4F73-A588-BE351782A8E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a:extLst>
            <a:ext uri="{FF2B5EF4-FFF2-40B4-BE49-F238E27FC236}">
              <a16:creationId xmlns="" xmlns:a16="http://schemas.microsoft.com/office/drawing/2014/main" id="{05E66602-6061-464F-9A0A-722EAB5B583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a:extLst>
            <a:ext uri="{FF2B5EF4-FFF2-40B4-BE49-F238E27FC236}">
              <a16:creationId xmlns="" xmlns:a16="http://schemas.microsoft.com/office/drawing/2014/main" id="{9B53255F-978E-44E1-9547-F7A9CC74503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1" name="直線コネクタ 240">
          <a:extLst>
            <a:ext uri="{FF2B5EF4-FFF2-40B4-BE49-F238E27FC236}">
              <a16:creationId xmlns="" xmlns:a16="http://schemas.microsoft.com/office/drawing/2014/main" id="{0B67C1C6-C130-4092-98CE-AEAAD9AB11EA}"/>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2" name="テキスト ボックス 241">
          <a:extLst>
            <a:ext uri="{FF2B5EF4-FFF2-40B4-BE49-F238E27FC236}">
              <a16:creationId xmlns="" xmlns:a16="http://schemas.microsoft.com/office/drawing/2014/main" id="{5EFDE18C-D8BB-45EC-8BAA-FDA09E53E7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3" name="直線コネクタ 242">
          <a:extLst>
            <a:ext uri="{FF2B5EF4-FFF2-40B4-BE49-F238E27FC236}">
              <a16:creationId xmlns="" xmlns:a16="http://schemas.microsoft.com/office/drawing/2014/main" id="{D6DDC762-6580-4F7B-8777-D2830BEE804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4" name="テキスト ボックス 243">
          <a:extLst>
            <a:ext uri="{FF2B5EF4-FFF2-40B4-BE49-F238E27FC236}">
              <a16:creationId xmlns="" xmlns:a16="http://schemas.microsoft.com/office/drawing/2014/main" id="{D6A20716-E60E-459F-8BEE-9223B72E1C72}"/>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5" name="直線コネクタ 244">
          <a:extLst>
            <a:ext uri="{FF2B5EF4-FFF2-40B4-BE49-F238E27FC236}">
              <a16:creationId xmlns="" xmlns:a16="http://schemas.microsoft.com/office/drawing/2014/main" id="{CAAF7406-EE8D-4172-9CC5-ECDB873B3313}"/>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6" name="テキスト ボックス 245">
          <a:extLst>
            <a:ext uri="{FF2B5EF4-FFF2-40B4-BE49-F238E27FC236}">
              <a16:creationId xmlns="" xmlns:a16="http://schemas.microsoft.com/office/drawing/2014/main" id="{403306C6-BD6F-4D46-992D-381EC43CE3C3}"/>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7" name="直線コネクタ 246">
          <a:extLst>
            <a:ext uri="{FF2B5EF4-FFF2-40B4-BE49-F238E27FC236}">
              <a16:creationId xmlns="" xmlns:a16="http://schemas.microsoft.com/office/drawing/2014/main" id="{7E9BAA56-E72E-4A9E-BE92-580704C7F37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8" name="テキスト ボックス 247">
          <a:extLst>
            <a:ext uri="{FF2B5EF4-FFF2-40B4-BE49-F238E27FC236}">
              <a16:creationId xmlns="" xmlns:a16="http://schemas.microsoft.com/office/drawing/2014/main" id="{EFC73E01-0F39-4A8D-BC11-9DE23B8B94E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9" name="直線コネクタ 248">
          <a:extLst>
            <a:ext uri="{FF2B5EF4-FFF2-40B4-BE49-F238E27FC236}">
              <a16:creationId xmlns="" xmlns:a16="http://schemas.microsoft.com/office/drawing/2014/main" id="{29C86FA8-AF17-499D-A511-B93C9ED6CE3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0" name="テキスト ボックス 249">
          <a:extLst>
            <a:ext uri="{FF2B5EF4-FFF2-40B4-BE49-F238E27FC236}">
              <a16:creationId xmlns="" xmlns:a16="http://schemas.microsoft.com/office/drawing/2014/main" id="{32D72F37-1C48-45F8-AFCE-A55DDB1B63C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1" name="直線コネクタ 250">
          <a:extLst>
            <a:ext uri="{FF2B5EF4-FFF2-40B4-BE49-F238E27FC236}">
              <a16:creationId xmlns="" xmlns:a16="http://schemas.microsoft.com/office/drawing/2014/main" id="{2B2B89D0-EF9D-46A5-A49C-4062E18AC2F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2" name="テキスト ボックス 251">
          <a:extLst>
            <a:ext uri="{FF2B5EF4-FFF2-40B4-BE49-F238E27FC236}">
              <a16:creationId xmlns="" xmlns:a16="http://schemas.microsoft.com/office/drawing/2014/main" id="{BE3E429E-E9AB-456E-801C-2282BF18C382}"/>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a:extLst>
            <a:ext uri="{FF2B5EF4-FFF2-40B4-BE49-F238E27FC236}">
              <a16:creationId xmlns="" xmlns:a16="http://schemas.microsoft.com/office/drawing/2014/main" id="{81AEFE10-F1F2-4AB3-B194-CAD179AB734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a:extLst>
            <a:ext uri="{FF2B5EF4-FFF2-40B4-BE49-F238E27FC236}">
              <a16:creationId xmlns="" xmlns:a16="http://schemas.microsoft.com/office/drawing/2014/main" id="{8543C8BF-2C70-40AA-ACA4-E0A8BFFBA3C1}"/>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a:extLst>
            <a:ext uri="{FF2B5EF4-FFF2-40B4-BE49-F238E27FC236}">
              <a16:creationId xmlns="" xmlns:a16="http://schemas.microsoft.com/office/drawing/2014/main" id="{A8CAAC59-4DA5-45C7-8995-981BA33A9D6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56" name="直線コネクタ 255">
          <a:extLst>
            <a:ext uri="{FF2B5EF4-FFF2-40B4-BE49-F238E27FC236}">
              <a16:creationId xmlns="" xmlns:a16="http://schemas.microsoft.com/office/drawing/2014/main" id="{6DFC989D-FA4E-400F-A8E8-7C965CBD11A1}"/>
            </a:ext>
          </a:extLst>
        </xdr:cNvPr>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57" name="【公営住宅】&#10;有形固定資産減価償却率最小値テキスト">
          <a:extLst>
            <a:ext uri="{FF2B5EF4-FFF2-40B4-BE49-F238E27FC236}">
              <a16:creationId xmlns="" xmlns:a16="http://schemas.microsoft.com/office/drawing/2014/main" id="{F67D7C07-6640-4414-A28B-9CA4563DF9F2}"/>
            </a:ext>
          </a:extLst>
        </xdr:cNvPr>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58" name="直線コネクタ 257">
          <a:extLst>
            <a:ext uri="{FF2B5EF4-FFF2-40B4-BE49-F238E27FC236}">
              <a16:creationId xmlns="" xmlns:a16="http://schemas.microsoft.com/office/drawing/2014/main" id="{8F8C7ADB-A3AE-4C81-A8CB-389D411BB07F}"/>
            </a:ext>
          </a:extLst>
        </xdr:cNvPr>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9" name="【公営住宅】&#10;有形固定資産減価償却率最大値テキスト">
          <a:extLst>
            <a:ext uri="{FF2B5EF4-FFF2-40B4-BE49-F238E27FC236}">
              <a16:creationId xmlns="" xmlns:a16="http://schemas.microsoft.com/office/drawing/2014/main" id="{20D65064-6925-4B3C-A25B-806BF585AE6A}"/>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60" name="直線コネクタ 259">
          <a:extLst>
            <a:ext uri="{FF2B5EF4-FFF2-40B4-BE49-F238E27FC236}">
              <a16:creationId xmlns="" xmlns:a16="http://schemas.microsoft.com/office/drawing/2014/main" id="{8CAB0917-8FA2-4809-B5F9-717CA79D8C16}"/>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91457</xdr:rowOff>
    </xdr:from>
    <xdr:ext cx="405111" cy="259045"/>
    <xdr:sp macro="" textlink="">
      <xdr:nvSpPr>
        <xdr:cNvPr id="261" name="【公営住宅】&#10;有形固定資産減価償却率平均値テキスト">
          <a:extLst>
            <a:ext uri="{FF2B5EF4-FFF2-40B4-BE49-F238E27FC236}">
              <a16:creationId xmlns="" xmlns:a16="http://schemas.microsoft.com/office/drawing/2014/main" id="{E0B4CBE2-E58C-43DB-B2A0-EF9F4989A8CB}"/>
            </a:ext>
          </a:extLst>
        </xdr:cNvPr>
        <xdr:cNvSpPr txBox="1"/>
      </xdr:nvSpPr>
      <xdr:spPr>
        <a:xfrm>
          <a:off x="4673600" y="13807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62" name="フローチャート: 判断 261">
          <a:extLst>
            <a:ext uri="{FF2B5EF4-FFF2-40B4-BE49-F238E27FC236}">
              <a16:creationId xmlns="" xmlns:a16="http://schemas.microsoft.com/office/drawing/2014/main" id="{103DBDF9-91D1-43B6-B00F-C8D66F3D618B}"/>
            </a:ext>
          </a:extLst>
        </xdr:cNvPr>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63" name="フローチャート: 判断 262">
          <a:extLst>
            <a:ext uri="{FF2B5EF4-FFF2-40B4-BE49-F238E27FC236}">
              <a16:creationId xmlns="" xmlns:a16="http://schemas.microsoft.com/office/drawing/2014/main" id="{ED7BEA02-DBB9-4099-B4EC-1C1218325C51}"/>
            </a:ext>
          </a:extLst>
        </xdr:cNvPr>
        <xdr:cNvSpPr/>
      </xdr:nvSpPr>
      <xdr:spPr>
        <a:xfrm>
          <a:off x="3746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64" name="フローチャート: 判断 263">
          <a:extLst>
            <a:ext uri="{FF2B5EF4-FFF2-40B4-BE49-F238E27FC236}">
              <a16:creationId xmlns="" xmlns:a16="http://schemas.microsoft.com/office/drawing/2014/main" id="{AEEBE7F3-5055-4D91-A200-A3159C24F8B6}"/>
            </a:ext>
          </a:extLst>
        </xdr:cNvPr>
        <xdr:cNvSpPr/>
      </xdr:nvSpPr>
      <xdr:spPr>
        <a:xfrm>
          <a:off x="2857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65" name="フローチャート: 判断 264">
          <a:extLst>
            <a:ext uri="{FF2B5EF4-FFF2-40B4-BE49-F238E27FC236}">
              <a16:creationId xmlns="" xmlns:a16="http://schemas.microsoft.com/office/drawing/2014/main" id="{79EECBBD-1E9C-4E4D-85E9-077E0CCA806A}"/>
            </a:ext>
          </a:extLst>
        </xdr:cNvPr>
        <xdr:cNvSpPr/>
      </xdr:nvSpPr>
      <xdr:spPr>
        <a:xfrm>
          <a:off x="1968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a:extLst>
            <a:ext uri="{FF2B5EF4-FFF2-40B4-BE49-F238E27FC236}">
              <a16:creationId xmlns="" xmlns:a16="http://schemas.microsoft.com/office/drawing/2014/main" id="{A0BA22D2-CD6B-4F8B-BB51-91C6A5F8901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a:extLst>
            <a:ext uri="{FF2B5EF4-FFF2-40B4-BE49-F238E27FC236}">
              <a16:creationId xmlns="" xmlns:a16="http://schemas.microsoft.com/office/drawing/2014/main" id="{D5854703-E4C6-480E-980A-BA503AA4F9F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a:extLst>
            <a:ext uri="{FF2B5EF4-FFF2-40B4-BE49-F238E27FC236}">
              <a16:creationId xmlns="" xmlns:a16="http://schemas.microsoft.com/office/drawing/2014/main" id="{4F4ABD6D-2CC2-4A6A-B383-B64F3C4DDCB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a:extLst>
            <a:ext uri="{FF2B5EF4-FFF2-40B4-BE49-F238E27FC236}">
              <a16:creationId xmlns="" xmlns:a16="http://schemas.microsoft.com/office/drawing/2014/main" id="{0F5F19E5-68A8-4921-BBAF-1F1BA115C1C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a:extLst>
            <a:ext uri="{FF2B5EF4-FFF2-40B4-BE49-F238E27FC236}">
              <a16:creationId xmlns="" xmlns:a16="http://schemas.microsoft.com/office/drawing/2014/main" id="{41D63615-14CB-4E25-BB80-0D08BCA45D6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33020</xdr:rowOff>
    </xdr:from>
    <xdr:to>
      <xdr:col>24</xdr:col>
      <xdr:colOff>114300</xdr:colOff>
      <xdr:row>77</xdr:row>
      <xdr:rowOff>134620</xdr:rowOff>
    </xdr:to>
    <xdr:sp macro="" textlink="">
      <xdr:nvSpPr>
        <xdr:cNvPr id="271" name="楕円 270">
          <a:extLst>
            <a:ext uri="{FF2B5EF4-FFF2-40B4-BE49-F238E27FC236}">
              <a16:creationId xmlns="" xmlns:a16="http://schemas.microsoft.com/office/drawing/2014/main" id="{1C5D5FC9-BBC1-444A-80DB-39689B897D96}"/>
            </a:ext>
          </a:extLst>
        </xdr:cNvPr>
        <xdr:cNvSpPr/>
      </xdr:nvSpPr>
      <xdr:spPr>
        <a:xfrm>
          <a:off x="45847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76</xdr:row>
      <xdr:rowOff>152598</xdr:rowOff>
    </xdr:from>
    <xdr:ext cx="405111" cy="259045"/>
    <xdr:sp macro="" textlink="">
      <xdr:nvSpPr>
        <xdr:cNvPr id="272" name="【公営住宅】&#10;有形固定資産減価償却率該当値テキスト">
          <a:extLst>
            <a:ext uri="{FF2B5EF4-FFF2-40B4-BE49-F238E27FC236}">
              <a16:creationId xmlns="" xmlns:a16="http://schemas.microsoft.com/office/drawing/2014/main" id="{1C790A2F-839C-46E7-8D03-94BDC02A2F29}"/>
            </a:ext>
          </a:extLst>
        </xdr:cNvPr>
        <xdr:cNvSpPr txBox="1"/>
      </xdr:nvSpPr>
      <xdr:spPr>
        <a:xfrm>
          <a:off x="4673600" y="13182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60779</xdr:rowOff>
    </xdr:from>
    <xdr:to>
      <xdr:col>20</xdr:col>
      <xdr:colOff>38100</xdr:colOff>
      <xdr:row>77</xdr:row>
      <xdr:rowOff>162379</xdr:rowOff>
    </xdr:to>
    <xdr:sp macro="" textlink="">
      <xdr:nvSpPr>
        <xdr:cNvPr id="273" name="楕円 272">
          <a:extLst>
            <a:ext uri="{FF2B5EF4-FFF2-40B4-BE49-F238E27FC236}">
              <a16:creationId xmlns="" xmlns:a16="http://schemas.microsoft.com/office/drawing/2014/main" id="{6BB8C676-B435-46A9-9FCA-923519E74136}"/>
            </a:ext>
          </a:extLst>
        </xdr:cNvPr>
        <xdr:cNvSpPr/>
      </xdr:nvSpPr>
      <xdr:spPr>
        <a:xfrm>
          <a:off x="3746500" y="1326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83820</xdr:rowOff>
    </xdr:from>
    <xdr:to>
      <xdr:col>24</xdr:col>
      <xdr:colOff>63500</xdr:colOff>
      <xdr:row>77</xdr:row>
      <xdr:rowOff>111579</xdr:rowOff>
    </xdr:to>
    <xdr:cxnSp macro="">
      <xdr:nvCxnSpPr>
        <xdr:cNvPr id="274" name="直線コネクタ 273">
          <a:extLst>
            <a:ext uri="{FF2B5EF4-FFF2-40B4-BE49-F238E27FC236}">
              <a16:creationId xmlns="" xmlns:a16="http://schemas.microsoft.com/office/drawing/2014/main" id="{4ED0C1EC-3DC6-4366-B614-A09A645D52A8}"/>
            </a:ext>
          </a:extLst>
        </xdr:cNvPr>
        <xdr:cNvCxnSpPr/>
      </xdr:nvCxnSpPr>
      <xdr:spPr>
        <a:xfrm flipV="1">
          <a:off x="3797300" y="1328547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85271</xdr:rowOff>
    </xdr:from>
    <xdr:to>
      <xdr:col>15</xdr:col>
      <xdr:colOff>101600</xdr:colOff>
      <xdr:row>78</xdr:row>
      <xdr:rowOff>15421</xdr:rowOff>
    </xdr:to>
    <xdr:sp macro="" textlink="">
      <xdr:nvSpPr>
        <xdr:cNvPr id="275" name="楕円 274">
          <a:extLst>
            <a:ext uri="{FF2B5EF4-FFF2-40B4-BE49-F238E27FC236}">
              <a16:creationId xmlns="" xmlns:a16="http://schemas.microsoft.com/office/drawing/2014/main" id="{D3488A85-5793-433E-ADF3-26E59439D980}"/>
            </a:ext>
          </a:extLst>
        </xdr:cNvPr>
        <xdr:cNvSpPr/>
      </xdr:nvSpPr>
      <xdr:spPr>
        <a:xfrm>
          <a:off x="2857500" y="1328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111579</xdr:rowOff>
    </xdr:from>
    <xdr:to>
      <xdr:col>19</xdr:col>
      <xdr:colOff>177800</xdr:colOff>
      <xdr:row>77</xdr:row>
      <xdr:rowOff>136071</xdr:rowOff>
    </xdr:to>
    <xdr:cxnSp macro="">
      <xdr:nvCxnSpPr>
        <xdr:cNvPr id="276" name="直線コネクタ 275">
          <a:extLst>
            <a:ext uri="{FF2B5EF4-FFF2-40B4-BE49-F238E27FC236}">
              <a16:creationId xmlns="" xmlns:a16="http://schemas.microsoft.com/office/drawing/2014/main" id="{7D71DAA2-3207-4131-8459-A92CCE7AB52F}"/>
            </a:ext>
          </a:extLst>
        </xdr:cNvPr>
        <xdr:cNvCxnSpPr/>
      </xdr:nvCxnSpPr>
      <xdr:spPr>
        <a:xfrm flipV="1">
          <a:off x="2908300" y="1331322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101254</xdr:rowOff>
    </xdr:from>
    <xdr:ext cx="405111" cy="259045"/>
    <xdr:sp macro="" textlink="">
      <xdr:nvSpPr>
        <xdr:cNvPr id="277" name="n_1aveValue【公営住宅】&#10;有形固定資産減価償却率">
          <a:extLst>
            <a:ext uri="{FF2B5EF4-FFF2-40B4-BE49-F238E27FC236}">
              <a16:creationId xmlns="" xmlns:a16="http://schemas.microsoft.com/office/drawing/2014/main" id="{EEE341A3-FBDC-4598-8BA2-1ADE27572246}"/>
            </a:ext>
          </a:extLst>
        </xdr:cNvPr>
        <xdr:cNvSpPr txBox="1"/>
      </xdr:nvSpPr>
      <xdr:spPr>
        <a:xfrm>
          <a:off x="35820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55534</xdr:rowOff>
    </xdr:from>
    <xdr:ext cx="405111" cy="259045"/>
    <xdr:sp macro="" textlink="">
      <xdr:nvSpPr>
        <xdr:cNvPr id="278" name="n_2aveValue【公営住宅】&#10;有形固定資産減価償却率">
          <a:extLst>
            <a:ext uri="{FF2B5EF4-FFF2-40B4-BE49-F238E27FC236}">
              <a16:creationId xmlns="" xmlns:a16="http://schemas.microsoft.com/office/drawing/2014/main" id="{A606269B-A563-48BE-A82D-135F24B6652A}"/>
            </a:ext>
          </a:extLst>
        </xdr:cNvPr>
        <xdr:cNvSpPr txBox="1"/>
      </xdr:nvSpPr>
      <xdr:spPr>
        <a:xfrm>
          <a:off x="2705744"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64606</xdr:rowOff>
    </xdr:from>
    <xdr:ext cx="405111" cy="259045"/>
    <xdr:sp macro="" textlink="">
      <xdr:nvSpPr>
        <xdr:cNvPr id="279" name="n_3aveValue【公営住宅】&#10;有形固定資産減価償却率">
          <a:extLst>
            <a:ext uri="{FF2B5EF4-FFF2-40B4-BE49-F238E27FC236}">
              <a16:creationId xmlns="" xmlns:a16="http://schemas.microsoft.com/office/drawing/2014/main" id="{9B739288-534D-4C98-BA47-99413B8DD716}"/>
            </a:ext>
          </a:extLst>
        </xdr:cNvPr>
        <xdr:cNvSpPr txBox="1"/>
      </xdr:nvSpPr>
      <xdr:spPr>
        <a:xfrm>
          <a:off x="1816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7456</xdr:rowOff>
    </xdr:from>
    <xdr:ext cx="405111" cy="259045"/>
    <xdr:sp macro="" textlink="">
      <xdr:nvSpPr>
        <xdr:cNvPr id="280" name="n_1mainValue【公営住宅】&#10;有形固定資産減価償却率">
          <a:extLst>
            <a:ext uri="{FF2B5EF4-FFF2-40B4-BE49-F238E27FC236}">
              <a16:creationId xmlns="" xmlns:a16="http://schemas.microsoft.com/office/drawing/2014/main" id="{CCDAB6CF-B41B-4952-9E2D-096482FD4480}"/>
            </a:ext>
          </a:extLst>
        </xdr:cNvPr>
        <xdr:cNvSpPr txBox="1"/>
      </xdr:nvSpPr>
      <xdr:spPr>
        <a:xfrm>
          <a:off x="3582044" y="13037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31948</xdr:rowOff>
    </xdr:from>
    <xdr:ext cx="405111" cy="259045"/>
    <xdr:sp macro="" textlink="">
      <xdr:nvSpPr>
        <xdr:cNvPr id="281" name="n_2mainValue【公営住宅】&#10;有形固定資産減価償却率">
          <a:extLst>
            <a:ext uri="{FF2B5EF4-FFF2-40B4-BE49-F238E27FC236}">
              <a16:creationId xmlns="" xmlns:a16="http://schemas.microsoft.com/office/drawing/2014/main" id="{58F4C2F1-50D3-4B9B-8682-FA8252ADF5F1}"/>
            </a:ext>
          </a:extLst>
        </xdr:cNvPr>
        <xdr:cNvSpPr txBox="1"/>
      </xdr:nvSpPr>
      <xdr:spPr>
        <a:xfrm>
          <a:off x="2705744" y="13062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a:extLst>
            <a:ext uri="{FF2B5EF4-FFF2-40B4-BE49-F238E27FC236}">
              <a16:creationId xmlns="" xmlns:a16="http://schemas.microsoft.com/office/drawing/2014/main" id="{7AF0F8D4-7742-4C9C-8502-A9475C4A7A1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a:extLst>
            <a:ext uri="{FF2B5EF4-FFF2-40B4-BE49-F238E27FC236}">
              <a16:creationId xmlns="" xmlns:a16="http://schemas.microsoft.com/office/drawing/2014/main" id="{03C95C0C-7894-4855-A0DE-AB463157E7B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a:extLst>
            <a:ext uri="{FF2B5EF4-FFF2-40B4-BE49-F238E27FC236}">
              <a16:creationId xmlns="" xmlns:a16="http://schemas.microsoft.com/office/drawing/2014/main" id="{04AE325C-8DEF-4901-846A-A3B150C9367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a:extLst>
            <a:ext uri="{FF2B5EF4-FFF2-40B4-BE49-F238E27FC236}">
              <a16:creationId xmlns="" xmlns:a16="http://schemas.microsoft.com/office/drawing/2014/main" id="{47DBEFC1-FAC3-4FB0-86AC-9C40D0F946F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a:extLst>
            <a:ext uri="{FF2B5EF4-FFF2-40B4-BE49-F238E27FC236}">
              <a16:creationId xmlns="" xmlns:a16="http://schemas.microsoft.com/office/drawing/2014/main" id="{9CBFBFDB-A2E0-4D72-8801-44C931F2858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a:extLst>
            <a:ext uri="{FF2B5EF4-FFF2-40B4-BE49-F238E27FC236}">
              <a16:creationId xmlns="" xmlns:a16="http://schemas.microsoft.com/office/drawing/2014/main" id="{9483C8A0-D84E-47F3-B80A-263591197A5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a:extLst>
            <a:ext uri="{FF2B5EF4-FFF2-40B4-BE49-F238E27FC236}">
              <a16:creationId xmlns="" xmlns:a16="http://schemas.microsoft.com/office/drawing/2014/main" id="{E81386DB-B516-4F60-8FFA-91D9ED4F2DD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a:extLst>
            <a:ext uri="{FF2B5EF4-FFF2-40B4-BE49-F238E27FC236}">
              <a16:creationId xmlns="" xmlns:a16="http://schemas.microsoft.com/office/drawing/2014/main" id="{260440AE-6C75-445E-8ACF-163321AB801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a:extLst>
            <a:ext uri="{FF2B5EF4-FFF2-40B4-BE49-F238E27FC236}">
              <a16:creationId xmlns="" xmlns:a16="http://schemas.microsoft.com/office/drawing/2014/main" id="{FBB66B45-B16A-47CA-B37E-C1E3F86FEC0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a:extLst>
            <a:ext uri="{FF2B5EF4-FFF2-40B4-BE49-F238E27FC236}">
              <a16:creationId xmlns="" xmlns:a16="http://schemas.microsoft.com/office/drawing/2014/main" id="{5AACE42A-826A-4E6C-AC16-3A6050DD9D9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a:extLst>
            <a:ext uri="{FF2B5EF4-FFF2-40B4-BE49-F238E27FC236}">
              <a16:creationId xmlns="" xmlns:a16="http://schemas.microsoft.com/office/drawing/2014/main" id="{871A1F6E-3010-43E9-9B78-8C5496B8D702}"/>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a:extLst>
            <a:ext uri="{FF2B5EF4-FFF2-40B4-BE49-F238E27FC236}">
              <a16:creationId xmlns="" xmlns:a16="http://schemas.microsoft.com/office/drawing/2014/main" id="{18819639-DABA-4485-9949-5337C72FF5DB}"/>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a:extLst>
            <a:ext uri="{FF2B5EF4-FFF2-40B4-BE49-F238E27FC236}">
              <a16:creationId xmlns="" xmlns:a16="http://schemas.microsoft.com/office/drawing/2014/main" id="{48119B4C-A2AD-45AF-9DF0-26E6C80071CF}"/>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a:extLst>
            <a:ext uri="{FF2B5EF4-FFF2-40B4-BE49-F238E27FC236}">
              <a16:creationId xmlns="" xmlns:a16="http://schemas.microsoft.com/office/drawing/2014/main" id="{1C539E62-EF4A-46D5-B794-B5ED93F41782}"/>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a:extLst>
            <a:ext uri="{FF2B5EF4-FFF2-40B4-BE49-F238E27FC236}">
              <a16:creationId xmlns="" xmlns:a16="http://schemas.microsoft.com/office/drawing/2014/main" id="{71508CF2-6255-4521-BEE8-1B1425F4DDA6}"/>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a:extLst>
            <a:ext uri="{FF2B5EF4-FFF2-40B4-BE49-F238E27FC236}">
              <a16:creationId xmlns="" xmlns:a16="http://schemas.microsoft.com/office/drawing/2014/main" id="{4790BF3C-4C16-4AAF-B9AF-B8CD288F738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a:extLst>
            <a:ext uri="{FF2B5EF4-FFF2-40B4-BE49-F238E27FC236}">
              <a16:creationId xmlns="" xmlns:a16="http://schemas.microsoft.com/office/drawing/2014/main" id="{36298065-4E62-4416-91AC-2B6001686B43}"/>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a:extLst>
            <a:ext uri="{FF2B5EF4-FFF2-40B4-BE49-F238E27FC236}">
              <a16:creationId xmlns="" xmlns:a16="http://schemas.microsoft.com/office/drawing/2014/main" id="{5686AE2F-2A7D-4BF0-BFC8-2F18BC229F7E}"/>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a:extLst>
            <a:ext uri="{FF2B5EF4-FFF2-40B4-BE49-F238E27FC236}">
              <a16:creationId xmlns="" xmlns:a16="http://schemas.microsoft.com/office/drawing/2014/main" id="{7D9407C6-4E6F-459D-B4FA-CD9EBDFE0BA5}"/>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a:extLst>
            <a:ext uri="{FF2B5EF4-FFF2-40B4-BE49-F238E27FC236}">
              <a16:creationId xmlns="" xmlns:a16="http://schemas.microsoft.com/office/drawing/2014/main" id="{4144843C-D0C2-48AC-BCEB-BCD4B77D2749}"/>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a:extLst>
            <a:ext uri="{FF2B5EF4-FFF2-40B4-BE49-F238E27FC236}">
              <a16:creationId xmlns="" xmlns:a16="http://schemas.microsoft.com/office/drawing/2014/main" id="{75D9FF1E-70E9-4DB6-BE2E-52BA963F5CD2}"/>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03" name="テキスト ボックス 302">
          <a:extLst>
            <a:ext uri="{FF2B5EF4-FFF2-40B4-BE49-F238E27FC236}">
              <a16:creationId xmlns="" xmlns:a16="http://schemas.microsoft.com/office/drawing/2014/main" id="{62959D25-0E2B-420D-9221-53138767226C}"/>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a:extLst>
            <a:ext uri="{FF2B5EF4-FFF2-40B4-BE49-F238E27FC236}">
              <a16:creationId xmlns="" xmlns:a16="http://schemas.microsoft.com/office/drawing/2014/main" id="{D7F36A6B-9DB1-4D31-B010-4DC606F128B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5" name="テキスト ボックス 304">
          <a:extLst>
            <a:ext uri="{FF2B5EF4-FFF2-40B4-BE49-F238E27FC236}">
              <a16:creationId xmlns="" xmlns:a16="http://schemas.microsoft.com/office/drawing/2014/main" id="{E8924F4D-51DB-476E-A8CD-A86D92627F8B}"/>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公営住宅】&#10;一人当たり面積グラフ枠">
          <a:extLst>
            <a:ext uri="{FF2B5EF4-FFF2-40B4-BE49-F238E27FC236}">
              <a16:creationId xmlns="" xmlns:a16="http://schemas.microsoft.com/office/drawing/2014/main" id="{4A59F001-D48C-432D-888E-3C795E6B719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07" name="直線コネクタ 306">
          <a:extLst>
            <a:ext uri="{FF2B5EF4-FFF2-40B4-BE49-F238E27FC236}">
              <a16:creationId xmlns="" xmlns:a16="http://schemas.microsoft.com/office/drawing/2014/main" id="{AF3B3C48-9C81-42F8-884F-B3F6B8245AF2}"/>
            </a:ext>
          </a:extLst>
        </xdr:cNvPr>
        <xdr:cNvCxnSpPr/>
      </xdr:nvCxnSpPr>
      <xdr:spPr>
        <a:xfrm flipV="1">
          <a:off x="10476865" y="13317311"/>
          <a:ext cx="0" cy="159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08" name="【公営住宅】&#10;一人当たり面積最小値テキスト">
          <a:extLst>
            <a:ext uri="{FF2B5EF4-FFF2-40B4-BE49-F238E27FC236}">
              <a16:creationId xmlns="" xmlns:a16="http://schemas.microsoft.com/office/drawing/2014/main" id="{E2121B98-A393-411F-8AC9-D9BDEE675A28}"/>
            </a:ext>
          </a:extLst>
        </xdr:cNvPr>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09" name="直線コネクタ 308">
          <a:extLst>
            <a:ext uri="{FF2B5EF4-FFF2-40B4-BE49-F238E27FC236}">
              <a16:creationId xmlns="" xmlns:a16="http://schemas.microsoft.com/office/drawing/2014/main" id="{3355709A-9DA1-41D9-BFFF-147990400B1E}"/>
            </a:ext>
          </a:extLst>
        </xdr:cNvPr>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10" name="【公営住宅】&#10;一人当たり面積最大値テキスト">
          <a:extLst>
            <a:ext uri="{FF2B5EF4-FFF2-40B4-BE49-F238E27FC236}">
              <a16:creationId xmlns="" xmlns:a16="http://schemas.microsoft.com/office/drawing/2014/main" id="{41B18150-9EC3-48BC-99B7-7AB4F8898EDD}"/>
            </a:ext>
          </a:extLst>
        </xdr:cNvPr>
        <xdr:cNvSpPr txBox="1"/>
      </xdr:nvSpPr>
      <xdr:spPr>
        <a:xfrm>
          <a:off x="10515600" y="130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11" name="直線コネクタ 310">
          <a:extLst>
            <a:ext uri="{FF2B5EF4-FFF2-40B4-BE49-F238E27FC236}">
              <a16:creationId xmlns="" xmlns:a16="http://schemas.microsoft.com/office/drawing/2014/main" id="{23F8BE74-AB06-4A56-AE38-8472DF5B1BB8}"/>
            </a:ext>
          </a:extLst>
        </xdr:cNvPr>
        <xdr:cNvCxnSpPr/>
      </xdr:nvCxnSpPr>
      <xdr:spPr>
        <a:xfrm>
          <a:off x="10388600" y="1331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35813</xdr:rowOff>
    </xdr:from>
    <xdr:ext cx="469744" cy="259045"/>
    <xdr:sp macro="" textlink="">
      <xdr:nvSpPr>
        <xdr:cNvPr id="312" name="【公営住宅】&#10;一人当たり面積平均値テキスト">
          <a:extLst>
            <a:ext uri="{FF2B5EF4-FFF2-40B4-BE49-F238E27FC236}">
              <a16:creationId xmlns="" xmlns:a16="http://schemas.microsoft.com/office/drawing/2014/main" id="{55C4C845-D1FC-499E-95D2-FB72BB3EF2C9}"/>
            </a:ext>
          </a:extLst>
        </xdr:cNvPr>
        <xdr:cNvSpPr txBox="1"/>
      </xdr:nvSpPr>
      <xdr:spPr>
        <a:xfrm>
          <a:off x="10515600" y="1460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13" name="フローチャート: 判断 312">
          <a:extLst>
            <a:ext uri="{FF2B5EF4-FFF2-40B4-BE49-F238E27FC236}">
              <a16:creationId xmlns="" xmlns:a16="http://schemas.microsoft.com/office/drawing/2014/main" id="{C2ECA6B7-9279-4945-AC17-9667B02E5D17}"/>
            </a:ext>
          </a:extLst>
        </xdr:cNvPr>
        <xdr:cNvSpPr/>
      </xdr:nvSpPr>
      <xdr:spPr>
        <a:xfrm>
          <a:off x="10426700" y="1475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14" name="フローチャート: 判断 313">
          <a:extLst>
            <a:ext uri="{FF2B5EF4-FFF2-40B4-BE49-F238E27FC236}">
              <a16:creationId xmlns="" xmlns:a16="http://schemas.microsoft.com/office/drawing/2014/main" id="{629127EC-9C0D-402C-9501-DDAE24B9C790}"/>
            </a:ext>
          </a:extLst>
        </xdr:cNvPr>
        <xdr:cNvSpPr/>
      </xdr:nvSpPr>
      <xdr:spPr>
        <a:xfrm>
          <a:off x="9588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15" name="フローチャート: 判断 314">
          <a:extLst>
            <a:ext uri="{FF2B5EF4-FFF2-40B4-BE49-F238E27FC236}">
              <a16:creationId xmlns="" xmlns:a16="http://schemas.microsoft.com/office/drawing/2014/main" id="{56A4CD5A-56CC-4163-99F7-33143176D8F5}"/>
            </a:ext>
          </a:extLst>
        </xdr:cNvPr>
        <xdr:cNvSpPr/>
      </xdr:nvSpPr>
      <xdr:spPr>
        <a:xfrm>
          <a:off x="8699500" y="1476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316" name="フローチャート: 判断 315">
          <a:extLst>
            <a:ext uri="{FF2B5EF4-FFF2-40B4-BE49-F238E27FC236}">
              <a16:creationId xmlns="" xmlns:a16="http://schemas.microsoft.com/office/drawing/2014/main" id="{3014F717-72CD-45EA-80CD-BBFBD215E77E}"/>
            </a:ext>
          </a:extLst>
        </xdr:cNvPr>
        <xdr:cNvSpPr/>
      </xdr:nvSpPr>
      <xdr:spPr>
        <a:xfrm>
          <a:off x="7810500" y="147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a:extLst>
            <a:ext uri="{FF2B5EF4-FFF2-40B4-BE49-F238E27FC236}">
              <a16:creationId xmlns="" xmlns:a16="http://schemas.microsoft.com/office/drawing/2014/main" id="{BAEAAC72-FB97-4617-B689-E475288F5D3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a:extLst>
            <a:ext uri="{FF2B5EF4-FFF2-40B4-BE49-F238E27FC236}">
              <a16:creationId xmlns="" xmlns:a16="http://schemas.microsoft.com/office/drawing/2014/main" id="{2A611C85-6609-428C-9EB7-5203CDFA093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a:extLst>
            <a:ext uri="{FF2B5EF4-FFF2-40B4-BE49-F238E27FC236}">
              <a16:creationId xmlns="" xmlns:a16="http://schemas.microsoft.com/office/drawing/2014/main" id="{6F5DF252-6965-43B1-B198-8F9B560BBDD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a:extLst>
            <a:ext uri="{FF2B5EF4-FFF2-40B4-BE49-F238E27FC236}">
              <a16:creationId xmlns="" xmlns:a16="http://schemas.microsoft.com/office/drawing/2014/main" id="{01D2B147-DE5F-4E28-AB03-5EF0FC16C0F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a:extLst>
            <a:ext uri="{FF2B5EF4-FFF2-40B4-BE49-F238E27FC236}">
              <a16:creationId xmlns="" xmlns:a16="http://schemas.microsoft.com/office/drawing/2014/main" id="{366DBFC7-9E5C-4A24-8652-72E0B3883CD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97028</xdr:rowOff>
    </xdr:from>
    <xdr:to>
      <xdr:col>55</xdr:col>
      <xdr:colOff>50800</xdr:colOff>
      <xdr:row>87</xdr:row>
      <xdr:rowOff>27178</xdr:rowOff>
    </xdr:to>
    <xdr:sp macro="" textlink="">
      <xdr:nvSpPr>
        <xdr:cNvPr id="322" name="楕円 321">
          <a:extLst>
            <a:ext uri="{FF2B5EF4-FFF2-40B4-BE49-F238E27FC236}">
              <a16:creationId xmlns="" xmlns:a16="http://schemas.microsoft.com/office/drawing/2014/main" id="{CB371C80-4FB9-443E-B77C-8A5A2BA9F565}"/>
            </a:ext>
          </a:extLst>
        </xdr:cNvPr>
        <xdr:cNvSpPr/>
      </xdr:nvSpPr>
      <xdr:spPr>
        <a:xfrm>
          <a:off x="10426700" y="1484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11955</xdr:rowOff>
    </xdr:from>
    <xdr:ext cx="469744" cy="259045"/>
    <xdr:sp macro="" textlink="">
      <xdr:nvSpPr>
        <xdr:cNvPr id="323" name="【公営住宅】&#10;一人当たり面積該当値テキスト">
          <a:extLst>
            <a:ext uri="{FF2B5EF4-FFF2-40B4-BE49-F238E27FC236}">
              <a16:creationId xmlns="" xmlns:a16="http://schemas.microsoft.com/office/drawing/2014/main" id="{F20D9466-5433-4D9D-B765-FEDF5EAB7423}"/>
            </a:ext>
          </a:extLst>
        </xdr:cNvPr>
        <xdr:cNvSpPr txBox="1"/>
      </xdr:nvSpPr>
      <xdr:spPr>
        <a:xfrm>
          <a:off x="10515600" y="1475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97191</xdr:rowOff>
    </xdr:from>
    <xdr:to>
      <xdr:col>50</xdr:col>
      <xdr:colOff>165100</xdr:colOff>
      <xdr:row>87</xdr:row>
      <xdr:rowOff>27341</xdr:rowOff>
    </xdr:to>
    <xdr:sp macro="" textlink="">
      <xdr:nvSpPr>
        <xdr:cNvPr id="324" name="楕円 323">
          <a:extLst>
            <a:ext uri="{FF2B5EF4-FFF2-40B4-BE49-F238E27FC236}">
              <a16:creationId xmlns="" xmlns:a16="http://schemas.microsoft.com/office/drawing/2014/main" id="{454BD2CF-B17A-4CB7-A4FA-183D002EF5F4}"/>
            </a:ext>
          </a:extLst>
        </xdr:cNvPr>
        <xdr:cNvSpPr/>
      </xdr:nvSpPr>
      <xdr:spPr>
        <a:xfrm>
          <a:off x="9588500" y="1484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147828</xdr:rowOff>
    </xdr:from>
    <xdr:to>
      <xdr:col>55</xdr:col>
      <xdr:colOff>0</xdr:colOff>
      <xdr:row>86</xdr:row>
      <xdr:rowOff>147991</xdr:rowOff>
    </xdr:to>
    <xdr:cxnSp macro="">
      <xdr:nvCxnSpPr>
        <xdr:cNvPr id="325" name="直線コネクタ 324">
          <a:extLst>
            <a:ext uri="{FF2B5EF4-FFF2-40B4-BE49-F238E27FC236}">
              <a16:creationId xmlns="" xmlns:a16="http://schemas.microsoft.com/office/drawing/2014/main" id="{B73A35CC-44F5-4DCB-83CA-54BCC2374A6D}"/>
            </a:ext>
          </a:extLst>
        </xdr:cNvPr>
        <xdr:cNvCxnSpPr/>
      </xdr:nvCxnSpPr>
      <xdr:spPr>
        <a:xfrm flipV="1">
          <a:off x="9639300" y="14892528"/>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97518</xdr:rowOff>
    </xdr:from>
    <xdr:to>
      <xdr:col>46</xdr:col>
      <xdr:colOff>38100</xdr:colOff>
      <xdr:row>87</xdr:row>
      <xdr:rowOff>27668</xdr:rowOff>
    </xdr:to>
    <xdr:sp macro="" textlink="">
      <xdr:nvSpPr>
        <xdr:cNvPr id="326" name="楕円 325">
          <a:extLst>
            <a:ext uri="{FF2B5EF4-FFF2-40B4-BE49-F238E27FC236}">
              <a16:creationId xmlns="" xmlns:a16="http://schemas.microsoft.com/office/drawing/2014/main" id="{97880918-33C4-4590-99AC-353AE73443F3}"/>
            </a:ext>
          </a:extLst>
        </xdr:cNvPr>
        <xdr:cNvSpPr/>
      </xdr:nvSpPr>
      <xdr:spPr>
        <a:xfrm>
          <a:off x="8699500" y="1484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147991</xdr:rowOff>
    </xdr:from>
    <xdr:to>
      <xdr:col>50</xdr:col>
      <xdr:colOff>114300</xdr:colOff>
      <xdr:row>86</xdr:row>
      <xdr:rowOff>148318</xdr:rowOff>
    </xdr:to>
    <xdr:cxnSp macro="">
      <xdr:nvCxnSpPr>
        <xdr:cNvPr id="327" name="直線コネクタ 326">
          <a:extLst>
            <a:ext uri="{FF2B5EF4-FFF2-40B4-BE49-F238E27FC236}">
              <a16:creationId xmlns="" xmlns:a16="http://schemas.microsoft.com/office/drawing/2014/main" id="{09FD746A-F670-47F3-BD56-9189D02A9A8A}"/>
            </a:ext>
          </a:extLst>
        </xdr:cNvPr>
        <xdr:cNvCxnSpPr/>
      </xdr:nvCxnSpPr>
      <xdr:spPr>
        <a:xfrm flipV="1">
          <a:off x="8750300" y="14892691"/>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147717</xdr:rowOff>
    </xdr:from>
    <xdr:ext cx="469744" cy="259045"/>
    <xdr:sp macro="" textlink="">
      <xdr:nvSpPr>
        <xdr:cNvPr id="328" name="n_1aveValue【公営住宅】&#10;一人当たり面積">
          <a:extLst>
            <a:ext uri="{FF2B5EF4-FFF2-40B4-BE49-F238E27FC236}">
              <a16:creationId xmlns="" xmlns:a16="http://schemas.microsoft.com/office/drawing/2014/main" id="{0D97BB61-CD76-4B35-9B9F-291328DAB8D1}"/>
            </a:ext>
          </a:extLst>
        </xdr:cNvPr>
        <xdr:cNvSpPr txBox="1"/>
      </xdr:nvSpPr>
      <xdr:spPr>
        <a:xfrm>
          <a:off x="9391727" y="1454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135145</xdr:rowOff>
    </xdr:from>
    <xdr:ext cx="469744" cy="259045"/>
    <xdr:sp macro="" textlink="">
      <xdr:nvSpPr>
        <xdr:cNvPr id="329" name="n_2aveValue【公営住宅】&#10;一人当たり面積">
          <a:extLst>
            <a:ext uri="{FF2B5EF4-FFF2-40B4-BE49-F238E27FC236}">
              <a16:creationId xmlns="" xmlns:a16="http://schemas.microsoft.com/office/drawing/2014/main" id="{0A5DADDD-AC98-4FA0-B64F-A7C2763FF5DD}"/>
            </a:ext>
          </a:extLst>
        </xdr:cNvPr>
        <xdr:cNvSpPr txBox="1"/>
      </xdr:nvSpPr>
      <xdr:spPr>
        <a:xfrm>
          <a:off x="8515427" y="1453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148045</xdr:rowOff>
    </xdr:from>
    <xdr:ext cx="469744" cy="259045"/>
    <xdr:sp macro="" textlink="">
      <xdr:nvSpPr>
        <xdr:cNvPr id="330" name="n_3aveValue【公営住宅】&#10;一人当たり面積">
          <a:extLst>
            <a:ext uri="{FF2B5EF4-FFF2-40B4-BE49-F238E27FC236}">
              <a16:creationId xmlns="" xmlns:a16="http://schemas.microsoft.com/office/drawing/2014/main" id="{A1850E6D-43BC-4841-85DF-5A928B1597A9}"/>
            </a:ext>
          </a:extLst>
        </xdr:cNvPr>
        <xdr:cNvSpPr txBox="1"/>
      </xdr:nvSpPr>
      <xdr:spPr>
        <a:xfrm>
          <a:off x="7626427" y="1454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18468</xdr:rowOff>
    </xdr:from>
    <xdr:ext cx="469744" cy="259045"/>
    <xdr:sp macro="" textlink="">
      <xdr:nvSpPr>
        <xdr:cNvPr id="331" name="n_1mainValue【公営住宅】&#10;一人当たり面積">
          <a:extLst>
            <a:ext uri="{FF2B5EF4-FFF2-40B4-BE49-F238E27FC236}">
              <a16:creationId xmlns="" xmlns:a16="http://schemas.microsoft.com/office/drawing/2014/main" id="{9263C8FF-EDFB-45CE-9BBA-395578D2FDA4}"/>
            </a:ext>
          </a:extLst>
        </xdr:cNvPr>
        <xdr:cNvSpPr txBox="1"/>
      </xdr:nvSpPr>
      <xdr:spPr>
        <a:xfrm>
          <a:off x="9391727" y="1493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18795</xdr:rowOff>
    </xdr:from>
    <xdr:ext cx="469744" cy="259045"/>
    <xdr:sp macro="" textlink="">
      <xdr:nvSpPr>
        <xdr:cNvPr id="332" name="n_2mainValue【公営住宅】&#10;一人当たり面積">
          <a:extLst>
            <a:ext uri="{FF2B5EF4-FFF2-40B4-BE49-F238E27FC236}">
              <a16:creationId xmlns="" xmlns:a16="http://schemas.microsoft.com/office/drawing/2014/main" id="{154ACA4D-401F-4576-A944-39F47A04B28A}"/>
            </a:ext>
          </a:extLst>
        </xdr:cNvPr>
        <xdr:cNvSpPr txBox="1"/>
      </xdr:nvSpPr>
      <xdr:spPr>
        <a:xfrm>
          <a:off x="8515427" y="1493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a:extLst>
            <a:ext uri="{FF2B5EF4-FFF2-40B4-BE49-F238E27FC236}">
              <a16:creationId xmlns="" xmlns:a16="http://schemas.microsoft.com/office/drawing/2014/main" id="{26906F00-1170-4488-A305-810471F7D86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a:extLst>
            <a:ext uri="{FF2B5EF4-FFF2-40B4-BE49-F238E27FC236}">
              <a16:creationId xmlns="" xmlns:a16="http://schemas.microsoft.com/office/drawing/2014/main" id="{04DB8141-AF8A-4FC9-97EF-5479A3CFB18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a:extLst>
            <a:ext uri="{FF2B5EF4-FFF2-40B4-BE49-F238E27FC236}">
              <a16:creationId xmlns="" xmlns:a16="http://schemas.microsoft.com/office/drawing/2014/main" id="{376E2C3C-C416-4CC3-B517-56B5AD8802A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a:extLst>
            <a:ext uri="{FF2B5EF4-FFF2-40B4-BE49-F238E27FC236}">
              <a16:creationId xmlns="" xmlns:a16="http://schemas.microsoft.com/office/drawing/2014/main" id="{AA40E865-BB11-48C3-A054-F714C9A7FC3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a:extLst>
            <a:ext uri="{FF2B5EF4-FFF2-40B4-BE49-F238E27FC236}">
              <a16:creationId xmlns="" xmlns:a16="http://schemas.microsoft.com/office/drawing/2014/main" id="{BAC44C08-87AC-4057-A2F4-077A15792B6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a:extLst>
            <a:ext uri="{FF2B5EF4-FFF2-40B4-BE49-F238E27FC236}">
              <a16:creationId xmlns="" xmlns:a16="http://schemas.microsoft.com/office/drawing/2014/main" id="{9DA871A5-811A-435A-A3DC-EE79ACB372F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a:extLst>
            <a:ext uri="{FF2B5EF4-FFF2-40B4-BE49-F238E27FC236}">
              <a16:creationId xmlns="" xmlns:a16="http://schemas.microsoft.com/office/drawing/2014/main" id="{12B1BB14-66FD-4AE4-93EA-736AF6BA157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a:extLst>
            <a:ext uri="{FF2B5EF4-FFF2-40B4-BE49-F238E27FC236}">
              <a16:creationId xmlns="" xmlns:a16="http://schemas.microsoft.com/office/drawing/2014/main" id="{1262E391-AB0F-402A-BF3C-118832BEBD2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a:extLst>
            <a:ext uri="{FF2B5EF4-FFF2-40B4-BE49-F238E27FC236}">
              <a16:creationId xmlns="" xmlns:a16="http://schemas.microsoft.com/office/drawing/2014/main" id="{7EEBB356-FAD7-456C-878D-91B88DFDFDD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a:extLst>
            <a:ext uri="{FF2B5EF4-FFF2-40B4-BE49-F238E27FC236}">
              <a16:creationId xmlns="" xmlns:a16="http://schemas.microsoft.com/office/drawing/2014/main" id="{31765349-AE2E-41A4-903A-0CFEEE8CCA7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43" name="直線コネクタ 342">
          <a:extLst>
            <a:ext uri="{FF2B5EF4-FFF2-40B4-BE49-F238E27FC236}">
              <a16:creationId xmlns="" xmlns:a16="http://schemas.microsoft.com/office/drawing/2014/main" id="{D802D430-602D-42E0-9733-C70BD3B6FF64}"/>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44" name="テキスト ボックス 343">
          <a:extLst>
            <a:ext uri="{FF2B5EF4-FFF2-40B4-BE49-F238E27FC236}">
              <a16:creationId xmlns="" xmlns:a16="http://schemas.microsoft.com/office/drawing/2014/main" id="{A2EA6307-3E8E-49A1-896C-62F163EFE835}"/>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5" name="直線コネクタ 344">
          <a:extLst>
            <a:ext uri="{FF2B5EF4-FFF2-40B4-BE49-F238E27FC236}">
              <a16:creationId xmlns="" xmlns:a16="http://schemas.microsoft.com/office/drawing/2014/main" id="{64C90382-AADD-4796-BEE0-5F81A6922CE9}"/>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6" name="テキスト ボックス 345">
          <a:extLst>
            <a:ext uri="{FF2B5EF4-FFF2-40B4-BE49-F238E27FC236}">
              <a16:creationId xmlns="" xmlns:a16="http://schemas.microsoft.com/office/drawing/2014/main" id="{3E7A6333-B953-4FB5-88B7-FBC0E6D4C0D4}"/>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7" name="直線コネクタ 346">
          <a:extLst>
            <a:ext uri="{FF2B5EF4-FFF2-40B4-BE49-F238E27FC236}">
              <a16:creationId xmlns="" xmlns:a16="http://schemas.microsoft.com/office/drawing/2014/main" id="{81FD94B3-1F6C-45F9-B53F-82FAE9DCDD73}"/>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8" name="テキスト ボックス 347">
          <a:extLst>
            <a:ext uri="{FF2B5EF4-FFF2-40B4-BE49-F238E27FC236}">
              <a16:creationId xmlns="" xmlns:a16="http://schemas.microsoft.com/office/drawing/2014/main" id="{7F5282DA-E9A8-41D5-BC08-DE2FE5DE3B8E}"/>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9" name="直線コネクタ 348">
          <a:extLst>
            <a:ext uri="{FF2B5EF4-FFF2-40B4-BE49-F238E27FC236}">
              <a16:creationId xmlns="" xmlns:a16="http://schemas.microsoft.com/office/drawing/2014/main" id="{C99FD4B4-734C-4634-8BA9-86D2D2B2F423}"/>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0" name="テキスト ボックス 349">
          <a:extLst>
            <a:ext uri="{FF2B5EF4-FFF2-40B4-BE49-F238E27FC236}">
              <a16:creationId xmlns="" xmlns:a16="http://schemas.microsoft.com/office/drawing/2014/main" id="{32B48B5C-5DAB-4C32-B44E-AD587E5E9D9D}"/>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1" name="直線コネクタ 350">
          <a:extLst>
            <a:ext uri="{FF2B5EF4-FFF2-40B4-BE49-F238E27FC236}">
              <a16:creationId xmlns="" xmlns:a16="http://schemas.microsoft.com/office/drawing/2014/main" id="{8A6E3DA4-163E-4085-8E35-0F6916B6BE95}"/>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52" name="テキスト ボックス 351">
          <a:extLst>
            <a:ext uri="{FF2B5EF4-FFF2-40B4-BE49-F238E27FC236}">
              <a16:creationId xmlns="" xmlns:a16="http://schemas.microsoft.com/office/drawing/2014/main" id="{3BE38A0E-4E9C-41FD-BB39-5A6BAB0E23B1}"/>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3" name="直線コネクタ 352">
          <a:extLst>
            <a:ext uri="{FF2B5EF4-FFF2-40B4-BE49-F238E27FC236}">
              <a16:creationId xmlns="" xmlns:a16="http://schemas.microsoft.com/office/drawing/2014/main" id="{77968314-0976-4F03-A405-0405B357253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4" name="テキスト ボックス 353">
          <a:extLst>
            <a:ext uri="{FF2B5EF4-FFF2-40B4-BE49-F238E27FC236}">
              <a16:creationId xmlns="" xmlns:a16="http://schemas.microsoft.com/office/drawing/2014/main" id="{2B788745-E08A-4AB4-9D6D-9EDEBEECDA6D}"/>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5" name="【港湾・漁港】&#10;有形固定資産減価償却率グラフ枠">
          <a:extLst>
            <a:ext uri="{FF2B5EF4-FFF2-40B4-BE49-F238E27FC236}">
              <a16:creationId xmlns="" xmlns:a16="http://schemas.microsoft.com/office/drawing/2014/main" id="{53C93864-4532-454D-8A17-1CC2DC7346C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55245</xdr:rowOff>
    </xdr:from>
    <xdr:to>
      <xdr:col>24</xdr:col>
      <xdr:colOff>62865</xdr:colOff>
      <xdr:row>108</xdr:row>
      <xdr:rowOff>87630</xdr:rowOff>
    </xdr:to>
    <xdr:cxnSp macro="">
      <xdr:nvCxnSpPr>
        <xdr:cNvPr id="356" name="直線コネクタ 355">
          <a:extLst>
            <a:ext uri="{FF2B5EF4-FFF2-40B4-BE49-F238E27FC236}">
              <a16:creationId xmlns="" xmlns:a16="http://schemas.microsoft.com/office/drawing/2014/main" id="{8E6B93BF-F266-4D5D-A6B2-33896E85D636}"/>
            </a:ext>
          </a:extLst>
        </xdr:cNvPr>
        <xdr:cNvCxnSpPr/>
      </xdr:nvCxnSpPr>
      <xdr:spPr>
        <a:xfrm flipV="1">
          <a:off x="4634865" y="17371695"/>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340478" cy="259045"/>
    <xdr:sp macro="" textlink="">
      <xdr:nvSpPr>
        <xdr:cNvPr id="357" name="【港湾・漁港】&#10;有形固定資産減価償却率最小値テキスト">
          <a:extLst>
            <a:ext uri="{FF2B5EF4-FFF2-40B4-BE49-F238E27FC236}">
              <a16:creationId xmlns="" xmlns:a16="http://schemas.microsoft.com/office/drawing/2014/main" id="{DC95B717-A16D-4021-A5AA-7D1B29B2A916}"/>
            </a:ext>
          </a:extLst>
        </xdr:cNvPr>
        <xdr:cNvSpPr txBox="1"/>
      </xdr:nvSpPr>
      <xdr:spPr>
        <a:xfrm>
          <a:off x="4673600" y="1860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358" name="直線コネクタ 357">
          <a:extLst>
            <a:ext uri="{FF2B5EF4-FFF2-40B4-BE49-F238E27FC236}">
              <a16:creationId xmlns="" xmlns:a16="http://schemas.microsoft.com/office/drawing/2014/main" id="{9F303090-28BD-4B9E-9EC8-2626EF91D8FD}"/>
            </a:ext>
          </a:extLst>
        </xdr:cNvPr>
        <xdr:cNvCxnSpPr/>
      </xdr:nvCxnSpPr>
      <xdr:spPr>
        <a:xfrm>
          <a:off x="4546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1922</xdr:rowOff>
    </xdr:from>
    <xdr:ext cx="405111" cy="259045"/>
    <xdr:sp macro="" textlink="">
      <xdr:nvSpPr>
        <xdr:cNvPr id="359" name="【港湾・漁港】&#10;有形固定資産減価償却率最大値テキスト">
          <a:extLst>
            <a:ext uri="{FF2B5EF4-FFF2-40B4-BE49-F238E27FC236}">
              <a16:creationId xmlns="" xmlns:a16="http://schemas.microsoft.com/office/drawing/2014/main" id="{9369E73F-5D78-4AF1-88DF-AA7F0D9E6CD4}"/>
            </a:ext>
          </a:extLst>
        </xdr:cNvPr>
        <xdr:cNvSpPr txBox="1"/>
      </xdr:nvSpPr>
      <xdr:spPr>
        <a:xfrm>
          <a:off x="4673600" y="1714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55245</xdr:rowOff>
    </xdr:from>
    <xdr:to>
      <xdr:col>24</xdr:col>
      <xdr:colOff>152400</xdr:colOff>
      <xdr:row>101</xdr:row>
      <xdr:rowOff>55245</xdr:rowOff>
    </xdr:to>
    <xdr:cxnSp macro="">
      <xdr:nvCxnSpPr>
        <xdr:cNvPr id="360" name="直線コネクタ 359">
          <a:extLst>
            <a:ext uri="{FF2B5EF4-FFF2-40B4-BE49-F238E27FC236}">
              <a16:creationId xmlns="" xmlns:a16="http://schemas.microsoft.com/office/drawing/2014/main" id="{8B3A22A6-4DEB-4F01-8A88-9FC98BEF98E3}"/>
            </a:ext>
          </a:extLst>
        </xdr:cNvPr>
        <xdr:cNvCxnSpPr/>
      </xdr:nvCxnSpPr>
      <xdr:spPr>
        <a:xfrm>
          <a:off x="4546600" y="1737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45738</xdr:rowOff>
    </xdr:from>
    <xdr:ext cx="405111" cy="259045"/>
    <xdr:sp macro="" textlink="">
      <xdr:nvSpPr>
        <xdr:cNvPr id="361" name="【港湾・漁港】&#10;有形固定資産減価償却率平均値テキスト">
          <a:extLst>
            <a:ext uri="{FF2B5EF4-FFF2-40B4-BE49-F238E27FC236}">
              <a16:creationId xmlns="" xmlns:a16="http://schemas.microsoft.com/office/drawing/2014/main" id="{3D751A92-1F8C-4179-A061-22F1433B89AB}"/>
            </a:ext>
          </a:extLst>
        </xdr:cNvPr>
        <xdr:cNvSpPr txBox="1"/>
      </xdr:nvSpPr>
      <xdr:spPr>
        <a:xfrm>
          <a:off x="4673600" y="17705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67311</xdr:rowOff>
    </xdr:from>
    <xdr:to>
      <xdr:col>24</xdr:col>
      <xdr:colOff>114300</xdr:colOff>
      <xdr:row>103</xdr:row>
      <xdr:rowOff>168911</xdr:rowOff>
    </xdr:to>
    <xdr:sp macro="" textlink="">
      <xdr:nvSpPr>
        <xdr:cNvPr id="362" name="フローチャート: 判断 361">
          <a:extLst>
            <a:ext uri="{FF2B5EF4-FFF2-40B4-BE49-F238E27FC236}">
              <a16:creationId xmlns="" xmlns:a16="http://schemas.microsoft.com/office/drawing/2014/main" id="{CCA3CA89-1390-42A1-A585-B707FC4E33C8}"/>
            </a:ext>
          </a:extLst>
        </xdr:cNvPr>
        <xdr:cNvSpPr/>
      </xdr:nvSpPr>
      <xdr:spPr>
        <a:xfrm>
          <a:off x="45847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74930</xdr:rowOff>
    </xdr:from>
    <xdr:to>
      <xdr:col>20</xdr:col>
      <xdr:colOff>38100</xdr:colOff>
      <xdr:row>104</xdr:row>
      <xdr:rowOff>5080</xdr:rowOff>
    </xdr:to>
    <xdr:sp macro="" textlink="">
      <xdr:nvSpPr>
        <xdr:cNvPr id="363" name="フローチャート: 判断 362">
          <a:extLst>
            <a:ext uri="{FF2B5EF4-FFF2-40B4-BE49-F238E27FC236}">
              <a16:creationId xmlns="" xmlns:a16="http://schemas.microsoft.com/office/drawing/2014/main" id="{F6ABCED1-4755-48F7-981C-5DD266D03A34}"/>
            </a:ext>
          </a:extLst>
        </xdr:cNvPr>
        <xdr:cNvSpPr/>
      </xdr:nvSpPr>
      <xdr:spPr>
        <a:xfrm>
          <a:off x="3746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107314</xdr:rowOff>
    </xdr:from>
    <xdr:to>
      <xdr:col>15</xdr:col>
      <xdr:colOff>101600</xdr:colOff>
      <xdr:row>104</xdr:row>
      <xdr:rowOff>37464</xdr:rowOff>
    </xdr:to>
    <xdr:sp macro="" textlink="">
      <xdr:nvSpPr>
        <xdr:cNvPr id="364" name="フローチャート: 判断 363">
          <a:extLst>
            <a:ext uri="{FF2B5EF4-FFF2-40B4-BE49-F238E27FC236}">
              <a16:creationId xmlns="" xmlns:a16="http://schemas.microsoft.com/office/drawing/2014/main" id="{3143F7A4-18AB-4B31-9C3E-C58DE311876A}"/>
            </a:ext>
          </a:extLst>
        </xdr:cNvPr>
        <xdr:cNvSpPr/>
      </xdr:nvSpPr>
      <xdr:spPr>
        <a:xfrm>
          <a:off x="2857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135889</xdr:rowOff>
    </xdr:from>
    <xdr:to>
      <xdr:col>10</xdr:col>
      <xdr:colOff>165100</xdr:colOff>
      <xdr:row>104</xdr:row>
      <xdr:rowOff>66039</xdr:rowOff>
    </xdr:to>
    <xdr:sp macro="" textlink="">
      <xdr:nvSpPr>
        <xdr:cNvPr id="365" name="フローチャート: 判断 364">
          <a:extLst>
            <a:ext uri="{FF2B5EF4-FFF2-40B4-BE49-F238E27FC236}">
              <a16:creationId xmlns="" xmlns:a16="http://schemas.microsoft.com/office/drawing/2014/main" id="{C0513D2E-8602-484E-90A8-01BC84ED2C7A}"/>
            </a:ext>
          </a:extLst>
        </xdr:cNvPr>
        <xdr:cNvSpPr/>
      </xdr:nvSpPr>
      <xdr:spPr>
        <a:xfrm>
          <a:off x="1968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6" name="テキスト ボックス 365">
          <a:extLst>
            <a:ext uri="{FF2B5EF4-FFF2-40B4-BE49-F238E27FC236}">
              <a16:creationId xmlns="" xmlns:a16="http://schemas.microsoft.com/office/drawing/2014/main" id="{FB45158E-0968-44DF-9253-09AC5195021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7" name="テキスト ボックス 366">
          <a:extLst>
            <a:ext uri="{FF2B5EF4-FFF2-40B4-BE49-F238E27FC236}">
              <a16:creationId xmlns="" xmlns:a16="http://schemas.microsoft.com/office/drawing/2014/main" id="{8086AB0D-F153-410C-B247-C89D0D497BC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8" name="テキスト ボックス 367">
          <a:extLst>
            <a:ext uri="{FF2B5EF4-FFF2-40B4-BE49-F238E27FC236}">
              <a16:creationId xmlns="" xmlns:a16="http://schemas.microsoft.com/office/drawing/2014/main" id="{C2271223-AE78-4FDC-A5B9-9F57C6D4492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9" name="テキスト ボックス 368">
          <a:extLst>
            <a:ext uri="{FF2B5EF4-FFF2-40B4-BE49-F238E27FC236}">
              <a16:creationId xmlns="" xmlns:a16="http://schemas.microsoft.com/office/drawing/2014/main" id="{34CB4B57-2BCE-48AF-9BDC-178146FD56C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0" name="テキスト ボックス 369">
          <a:extLst>
            <a:ext uri="{FF2B5EF4-FFF2-40B4-BE49-F238E27FC236}">
              <a16:creationId xmlns="" xmlns:a16="http://schemas.microsoft.com/office/drawing/2014/main" id="{0254A197-670A-47CF-B7CF-2753CBE8595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149225</xdr:rowOff>
    </xdr:from>
    <xdr:to>
      <xdr:col>24</xdr:col>
      <xdr:colOff>114300</xdr:colOff>
      <xdr:row>102</xdr:row>
      <xdr:rowOff>79375</xdr:rowOff>
    </xdr:to>
    <xdr:sp macro="" textlink="">
      <xdr:nvSpPr>
        <xdr:cNvPr id="371" name="楕円 370">
          <a:extLst>
            <a:ext uri="{FF2B5EF4-FFF2-40B4-BE49-F238E27FC236}">
              <a16:creationId xmlns="" xmlns:a16="http://schemas.microsoft.com/office/drawing/2014/main" id="{C45F0112-6E37-420F-BA8E-BFD926E575EA}"/>
            </a:ext>
          </a:extLst>
        </xdr:cNvPr>
        <xdr:cNvSpPr/>
      </xdr:nvSpPr>
      <xdr:spPr>
        <a:xfrm>
          <a:off x="4584700" y="1746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652</xdr:rowOff>
    </xdr:from>
    <xdr:ext cx="405111" cy="259045"/>
    <xdr:sp macro="" textlink="">
      <xdr:nvSpPr>
        <xdr:cNvPr id="372" name="【港湾・漁港】&#10;有形固定資産減価償却率該当値テキスト">
          <a:extLst>
            <a:ext uri="{FF2B5EF4-FFF2-40B4-BE49-F238E27FC236}">
              <a16:creationId xmlns="" xmlns:a16="http://schemas.microsoft.com/office/drawing/2014/main" id="{E26AC22D-C76A-4925-8049-5EF700D14E7E}"/>
            </a:ext>
          </a:extLst>
        </xdr:cNvPr>
        <xdr:cNvSpPr txBox="1"/>
      </xdr:nvSpPr>
      <xdr:spPr>
        <a:xfrm>
          <a:off x="4673600" y="1731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50164</xdr:rowOff>
    </xdr:from>
    <xdr:to>
      <xdr:col>20</xdr:col>
      <xdr:colOff>38100</xdr:colOff>
      <xdr:row>102</xdr:row>
      <xdr:rowOff>151764</xdr:rowOff>
    </xdr:to>
    <xdr:sp macro="" textlink="">
      <xdr:nvSpPr>
        <xdr:cNvPr id="373" name="楕円 372">
          <a:extLst>
            <a:ext uri="{FF2B5EF4-FFF2-40B4-BE49-F238E27FC236}">
              <a16:creationId xmlns="" xmlns:a16="http://schemas.microsoft.com/office/drawing/2014/main" id="{E0CB6E13-2D11-4145-9BA7-7583FBC779B5}"/>
            </a:ext>
          </a:extLst>
        </xdr:cNvPr>
        <xdr:cNvSpPr/>
      </xdr:nvSpPr>
      <xdr:spPr>
        <a:xfrm>
          <a:off x="3746500" y="1753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28575</xdr:rowOff>
    </xdr:from>
    <xdr:to>
      <xdr:col>24</xdr:col>
      <xdr:colOff>63500</xdr:colOff>
      <xdr:row>102</xdr:row>
      <xdr:rowOff>100964</xdr:rowOff>
    </xdr:to>
    <xdr:cxnSp macro="">
      <xdr:nvCxnSpPr>
        <xdr:cNvPr id="374" name="直線コネクタ 373">
          <a:extLst>
            <a:ext uri="{FF2B5EF4-FFF2-40B4-BE49-F238E27FC236}">
              <a16:creationId xmlns="" xmlns:a16="http://schemas.microsoft.com/office/drawing/2014/main" id="{C850960A-525C-4D3D-863F-8C433C137435}"/>
            </a:ext>
          </a:extLst>
        </xdr:cNvPr>
        <xdr:cNvCxnSpPr/>
      </xdr:nvCxnSpPr>
      <xdr:spPr>
        <a:xfrm flipV="1">
          <a:off x="3797300" y="17516475"/>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88264</xdr:rowOff>
    </xdr:from>
    <xdr:to>
      <xdr:col>15</xdr:col>
      <xdr:colOff>101600</xdr:colOff>
      <xdr:row>103</xdr:row>
      <xdr:rowOff>18414</xdr:rowOff>
    </xdr:to>
    <xdr:sp macro="" textlink="">
      <xdr:nvSpPr>
        <xdr:cNvPr id="375" name="楕円 374">
          <a:extLst>
            <a:ext uri="{FF2B5EF4-FFF2-40B4-BE49-F238E27FC236}">
              <a16:creationId xmlns="" xmlns:a16="http://schemas.microsoft.com/office/drawing/2014/main" id="{FA10DD95-43F9-4C1B-AE26-8C0ED0B7A8C1}"/>
            </a:ext>
          </a:extLst>
        </xdr:cNvPr>
        <xdr:cNvSpPr/>
      </xdr:nvSpPr>
      <xdr:spPr>
        <a:xfrm>
          <a:off x="2857500" y="1757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100964</xdr:rowOff>
    </xdr:from>
    <xdr:to>
      <xdr:col>19</xdr:col>
      <xdr:colOff>177800</xdr:colOff>
      <xdr:row>102</xdr:row>
      <xdr:rowOff>139064</xdr:rowOff>
    </xdr:to>
    <xdr:cxnSp macro="">
      <xdr:nvCxnSpPr>
        <xdr:cNvPr id="376" name="直線コネクタ 375">
          <a:extLst>
            <a:ext uri="{FF2B5EF4-FFF2-40B4-BE49-F238E27FC236}">
              <a16:creationId xmlns="" xmlns:a16="http://schemas.microsoft.com/office/drawing/2014/main" id="{FE818CC3-9CC5-4A52-817F-86125B0ECAB5}"/>
            </a:ext>
          </a:extLst>
        </xdr:cNvPr>
        <xdr:cNvCxnSpPr/>
      </xdr:nvCxnSpPr>
      <xdr:spPr>
        <a:xfrm flipV="1">
          <a:off x="2908300" y="175888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167657</xdr:rowOff>
    </xdr:from>
    <xdr:ext cx="405111" cy="259045"/>
    <xdr:sp macro="" textlink="">
      <xdr:nvSpPr>
        <xdr:cNvPr id="377" name="n_1aveValue【港湾・漁港】&#10;有形固定資産減価償却率">
          <a:extLst>
            <a:ext uri="{FF2B5EF4-FFF2-40B4-BE49-F238E27FC236}">
              <a16:creationId xmlns="" xmlns:a16="http://schemas.microsoft.com/office/drawing/2014/main" id="{5A1F6E32-174F-469F-8BA1-7BBA7265EE3B}"/>
            </a:ext>
          </a:extLst>
        </xdr:cNvPr>
        <xdr:cNvSpPr txBox="1"/>
      </xdr:nvSpPr>
      <xdr:spPr>
        <a:xfrm>
          <a:off x="3582044" y="178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28591</xdr:rowOff>
    </xdr:from>
    <xdr:ext cx="405111" cy="259045"/>
    <xdr:sp macro="" textlink="">
      <xdr:nvSpPr>
        <xdr:cNvPr id="378" name="n_2aveValue【港湾・漁港】&#10;有形固定資産減価償却率">
          <a:extLst>
            <a:ext uri="{FF2B5EF4-FFF2-40B4-BE49-F238E27FC236}">
              <a16:creationId xmlns="" xmlns:a16="http://schemas.microsoft.com/office/drawing/2014/main" id="{87062D04-32DD-48C0-BCD0-92EAA1396880}"/>
            </a:ext>
          </a:extLst>
        </xdr:cNvPr>
        <xdr:cNvSpPr txBox="1"/>
      </xdr:nvSpPr>
      <xdr:spPr>
        <a:xfrm>
          <a:off x="2705744" y="1785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82566</xdr:rowOff>
    </xdr:from>
    <xdr:ext cx="405111" cy="259045"/>
    <xdr:sp macro="" textlink="">
      <xdr:nvSpPr>
        <xdr:cNvPr id="379" name="n_3aveValue【港湾・漁港】&#10;有形固定資産減価償却率">
          <a:extLst>
            <a:ext uri="{FF2B5EF4-FFF2-40B4-BE49-F238E27FC236}">
              <a16:creationId xmlns="" xmlns:a16="http://schemas.microsoft.com/office/drawing/2014/main" id="{F6944B14-892D-4351-B5C0-987F55D6A656}"/>
            </a:ext>
          </a:extLst>
        </xdr:cNvPr>
        <xdr:cNvSpPr txBox="1"/>
      </xdr:nvSpPr>
      <xdr:spPr>
        <a:xfrm>
          <a:off x="1816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168291</xdr:rowOff>
    </xdr:from>
    <xdr:ext cx="405111" cy="259045"/>
    <xdr:sp macro="" textlink="">
      <xdr:nvSpPr>
        <xdr:cNvPr id="380" name="n_1mainValue【港湾・漁港】&#10;有形固定資産減価償却率">
          <a:extLst>
            <a:ext uri="{FF2B5EF4-FFF2-40B4-BE49-F238E27FC236}">
              <a16:creationId xmlns="" xmlns:a16="http://schemas.microsoft.com/office/drawing/2014/main" id="{6F90DD0A-DEFB-4C44-AAD3-31A63F0A1977}"/>
            </a:ext>
          </a:extLst>
        </xdr:cNvPr>
        <xdr:cNvSpPr txBox="1"/>
      </xdr:nvSpPr>
      <xdr:spPr>
        <a:xfrm>
          <a:off x="3582044" y="1731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34941</xdr:rowOff>
    </xdr:from>
    <xdr:ext cx="405111" cy="259045"/>
    <xdr:sp macro="" textlink="">
      <xdr:nvSpPr>
        <xdr:cNvPr id="381" name="n_2mainValue【港湾・漁港】&#10;有形固定資産減価償却率">
          <a:extLst>
            <a:ext uri="{FF2B5EF4-FFF2-40B4-BE49-F238E27FC236}">
              <a16:creationId xmlns="" xmlns:a16="http://schemas.microsoft.com/office/drawing/2014/main" id="{13418111-2328-46F3-8B65-EB6AFC3B09C3}"/>
            </a:ext>
          </a:extLst>
        </xdr:cNvPr>
        <xdr:cNvSpPr txBox="1"/>
      </xdr:nvSpPr>
      <xdr:spPr>
        <a:xfrm>
          <a:off x="2705744" y="173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 xmlns:a16="http://schemas.microsoft.com/office/drawing/2014/main" id="{646184FC-6747-4AB7-946A-90736C1D8A4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 xmlns:a16="http://schemas.microsoft.com/office/drawing/2014/main" id="{9B54A292-A03B-4F92-A274-9DC6CA128D8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 xmlns:a16="http://schemas.microsoft.com/office/drawing/2014/main" id="{490F8D44-F154-4378-B176-1E895920DFC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 xmlns:a16="http://schemas.microsoft.com/office/drawing/2014/main" id="{4F1EA346-3A6F-412E-B2E6-D76FECBEB72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 xmlns:a16="http://schemas.microsoft.com/office/drawing/2014/main" id="{8B95E8E7-67B7-4133-9C68-175927E20C3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 xmlns:a16="http://schemas.microsoft.com/office/drawing/2014/main" id="{6030645D-0A2F-4849-B0BF-B1828BFACBA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 xmlns:a16="http://schemas.microsoft.com/office/drawing/2014/main" id="{6278008D-E1AF-4DF4-808F-9256701D7C2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 xmlns:a16="http://schemas.microsoft.com/office/drawing/2014/main" id="{D8B397DD-4785-4F2B-93C1-9A522371CC6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0" name="テキスト ボックス 389">
          <a:extLst>
            <a:ext uri="{FF2B5EF4-FFF2-40B4-BE49-F238E27FC236}">
              <a16:creationId xmlns="" xmlns:a16="http://schemas.microsoft.com/office/drawing/2014/main" id="{F32A0FA6-C86F-4E28-B1C1-1B503802559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1" name="直線コネクタ 390">
          <a:extLst>
            <a:ext uri="{FF2B5EF4-FFF2-40B4-BE49-F238E27FC236}">
              <a16:creationId xmlns="" xmlns:a16="http://schemas.microsoft.com/office/drawing/2014/main" id="{34607F06-90FB-4D83-95E5-36650A2A609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2" name="直線コネクタ 391">
          <a:extLst>
            <a:ext uri="{FF2B5EF4-FFF2-40B4-BE49-F238E27FC236}">
              <a16:creationId xmlns="" xmlns:a16="http://schemas.microsoft.com/office/drawing/2014/main" id="{6E1AA6F3-A03B-4E18-B5EC-275DBCD6D9F7}"/>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93" name="テキスト ボックス 392">
          <a:extLst>
            <a:ext uri="{FF2B5EF4-FFF2-40B4-BE49-F238E27FC236}">
              <a16:creationId xmlns="" xmlns:a16="http://schemas.microsoft.com/office/drawing/2014/main" id="{4D57459E-2C57-498A-B040-F59894E30BA9}"/>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4" name="直線コネクタ 393">
          <a:extLst>
            <a:ext uri="{FF2B5EF4-FFF2-40B4-BE49-F238E27FC236}">
              <a16:creationId xmlns="" xmlns:a16="http://schemas.microsoft.com/office/drawing/2014/main" id="{0E412E5C-2FE0-4A2D-BC9C-BA756CAADDA2}"/>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95" name="テキスト ボックス 394">
          <a:extLst>
            <a:ext uri="{FF2B5EF4-FFF2-40B4-BE49-F238E27FC236}">
              <a16:creationId xmlns="" xmlns:a16="http://schemas.microsoft.com/office/drawing/2014/main" id="{2BEE8417-73FE-422C-B159-6100E9C3D078}"/>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6" name="直線コネクタ 395">
          <a:extLst>
            <a:ext uri="{FF2B5EF4-FFF2-40B4-BE49-F238E27FC236}">
              <a16:creationId xmlns="" xmlns:a16="http://schemas.microsoft.com/office/drawing/2014/main" id="{9AAB8ABD-FC17-42CE-9D8C-6E7A771B8455}"/>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97" name="テキスト ボックス 396">
          <a:extLst>
            <a:ext uri="{FF2B5EF4-FFF2-40B4-BE49-F238E27FC236}">
              <a16:creationId xmlns="" xmlns:a16="http://schemas.microsoft.com/office/drawing/2014/main" id="{18CA3443-4039-49F5-94F8-63F1B8F1AF16}"/>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8" name="直線コネクタ 397">
          <a:extLst>
            <a:ext uri="{FF2B5EF4-FFF2-40B4-BE49-F238E27FC236}">
              <a16:creationId xmlns="" xmlns:a16="http://schemas.microsoft.com/office/drawing/2014/main" id="{03AE3D31-3F37-4CA2-8FC9-4B86C9C01C7C}"/>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99" name="テキスト ボックス 398">
          <a:extLst>
            <a:ext uri="{FF2B5EF4-FFF2-40B4-BE49-F238E27FC236}">
              <a16:creationId xmlns="" xmlns:a16="http://schemas.microsoft.com/office/drawing/2014/main" id="{CF82AB5E-06A1-4C1E-B3DE-EAD6496362CA}"/>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0" name="直線コネクタ 399">
          <a:extLst>
            <a:ext uri="{FF2B5EF4-FFF2-40B4-BE49-F238E27FC236}">
              <a16:creationId xmlns="" xmlns:a16="http://schemas.microsoft.com/office/drawing/2014/main" id="{95B64816-3B77-40EA-B272-1694D2ED930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01" name="テキスト ボックス 400">
          <a:extLst>
            <a:ext uri="{FF2B5EF4-FFF2-40B4-BE49-F238E27FC236}">
              <a16:creationId xmlns="" xmlns:a16="http://schemas.microsoft.com/office/drawing/2014/main" id="{3E441FAE-26D0-4637-9FB3-64D5170CEA3B}"/>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2" name="【港湾・漁港】&#10;一人当たり有形固定資産（償却資産）額グラフ枠">
          <a:extLst>
            <a:ext uri="{FF2B5EF4-FFF2-40B4-BE49-F238E27FC236}">
              <a16:creationId xmlns="" xmlns:a16="http://schemas.microsoft.com/office/drawing/2014/main" id="{53C616D3-F184-40AE-8B9C-E554DD80217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66256</xdr:rowOff>
    </xdr:from>
    <xdr:to>
      <xdr:col>54</xdr:col>
      <xdr:colOff>189865</xdr:colOff>
      <xdr:row>108</xdr:row>
      <xdr:rowOff>74248</xdr:rowOff>
    </xdr:to>
    <xdr:cxnSp macro="">
      <xdr:nvCxnSpPr>
        <xdr:cNvPr id="403" name="直線コネクタ 402">
          <a:extLst>
            <a:ext uri="{FF2B5EF4-FFF2-40B4-BE49-F238E27FC236}">
              <a16:creationId xmlns="" xmlns:a16="http://schemas.microsoft.com/office/drawing/2014/main" id="{DDA85728-23D9-454E-925C-611C67EE2B0F}"/>
            </a:ext>
          </a:extLst>
        </xdr:cNvPr>
        <xdr:cNvCxnSpPr/>
      </xdr:nvCxnSpPr>
      <xdr:spPr>
        <a:xfrm flipV="1">
          <a:off x="10476865" y="17211256"/>
          <a:ext cx="0" cy="137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78075</xdr:rowOff>
    </xdr:from>
    <xdr:ext cx="378565" cy="259045"/>
    <xdr:sp macro="" textlink="">
      <xdr:nvSpPr>
        <xdr:cNvPr id="404" name="【港湾・漁港】&#10;一人当たり有形固定資産（償却資産）額最小値テキスト">
          <a:extLst>
            <a:ext uri="{FF2B5EF4-FFF2-40B4-BE49-F238E27FC236}">
              <a16:creationId xmlns="" xmlns:a16="http://schemas.microsoft.com/office/drawing/2014/main" id="{2E3DADC7-5002-43C4-8CF4-C24EE7372E53}"/>
            </a:ext>
          </a:extLst>
        </xdr:cNvPr>
        <xdr:cNvSpPr txBox="1"/>
      </xdr:nvSpPr>
      <xdr:spPr>
        <a:xfrm>
          <a:off x="10515600" y="18594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74248</xdr:rowOff>
    </xdr:from>
    <xdr:to>
      <xdr:col>55</xdr:col>
      <xdr:colOff>88900</xdr:colOff>
      <xdr:row>108</xdr:row>
      <xdr:rowOff>74248</xdr:rowOff>
    </xdr:to>
    <xdr:cxnSp macro="">
      <xdr:nvCxnSpPr>
        <xdr:cNvPr id="405" name="直線コネクタ 404">
          <a:extLst>
            <a:ext uri="{FF2B5EF4-FFF2-40B4-BE49-F238E27FC236}">
              <a16:creationId xmlns="" xmlns:a16="http://schemas.microsoft.com/office/drawing/2014/main" id="{092D764A-E8B8-40B8-B34C-322EAFFA652A}"/>
            </a:ext>
          </a:extLst>
        </xdr:cNvPr>
        <xdr:cNvCxnSpPr/>
      </xdr:nvCxnSpPr>
      <xdr:spPr>
        <a:xfrm>
          <a:off x="10388600" y="18590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12933</xdr:rowOff>
    </xdr:from>
    <xdr:ext cx="599010" cy="259045"/>
    <xdr:sp macro="" textlink="">
      <xdr:nvSpPr>
        <xdr:cNvPr id="406" name="【港湾・漁港】&#10;一人当たり有形固定資産（償却資産）額最大値テキスト">
          <a:extLst>
            <a:ext uri="{FF2B5EF4-FFF2-40B4-BE49-F238E27FC236}">
              <a16:creationId xmlns="" xmlns:a16="http://schemas.microsoft.com/office/drawing/2014/main" id="{85FD764F-A44A-4AFA-ABB7-634A3710AAC5}"/>
            </a:ext>
          </a:extLst>
        </xdr:cNvPr>
        <xdr:cNvSpPr txBox="1"/>
      </xdr:nvSpPr>
      <xdr:spPr>
        <a:xfrm>
          <a:off x="10515600" y="1698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66256</xdr:rowOff>
    </xdr:from>
    <xdr:to>
      <xdr:col>55</xdr:col>
      <xdr:colOff>88900</xdr:colOff>
      <xdr:row>100</xdr:row>
      <xdr:rowOff>66256</xdr:rowOff>
    </xdr:to>
    <xdr:cxnSp macro="">
      <xdr:nvCxnSpPr>
        <xdr:cNvPr id="407" name="直線コネクタ 406">
          <a:extLst>
            <a:ext uri="{FF2B5EF4-FFF2-40B4-BE49-F238E27FC236}">
              <a16:creationId xmlns="" xmlns:a16="http://schemas.microsoft.com/office/drawing/2014/main" id="{15941F86-EB97-4B86-8477-ECB4D0DF9210}"/>
            </a:ext>
          </a:extLst>
        </xdr:cNvPr>
        <xdr:cNvCxnSpPr/>
      </xdr:nvCxnSpPr>
      <xdr:spPr>
        <a:xfrm>
          <a:off x="10388600" y="17211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142876</xdr:rowOff>
    </xdr:from>
    <xdr:ext cx="534377" cy="259045"/>
    <xdr:sp macro="" textlink="">
      <xdr:nvSpPr>
        <xdr:cNvPr id="408" name="【港湾・漁港】&#10;一人当たり有形固定資産（償却資産）額平均値テキスト">
          <a:extLst>
            <a:ext uri="{FF2B5EF4-FFF2-40B4-BE49-F238E27FC236}">
              <a16:creationId xmlns="" xmlns:a16="http://schemas.microsoft.com/office/drawing/2014/main" id="{7D6BF4EC-F645-43A3-80A5-C44EEA85184D}"/>
            </a:ext>
          </a:extLst>
        </xdr:cNvPr>
        <xdr:cNvSpPr txBox="1"/>
      </xdr:nvSpPr>
      <xdr:spPr>
        <a:xfrm>
          <a:off x="10515600" y="17973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119999</xdr:rowOff>
    </xdr:from>
    <xdr:to>
      <xdr:col>55</xdr:col>
      <xdr:colOff>50800</xdr:colOff>
      <xdr:row>106</xdr:row>
      <xdr:rowOff>50149</xdr:rowOff>
    </xdr:to>
    <xdr:sp macro="" textlink="">
      <xdr:nvSpPr>
        <xdr:cNvPr id="409" name="フローチャート: 判断 408">
          <a:extLst>
            <a:ext uri="{FF2B5EF4-FFF2-40B4-BE49-F238E27FC236}">
              <a16:creationId xmlns="" xmlns:a16="http://schemas.microsoft.com/office/drawing/2014/main" id="{AB940B6D-CD19-45BD-BC81-2C62CCFD02A3}"/>
            </a:ext>
          </a:extLst>
        </xdr:cNvPr>
        <xdr:cNvSpPr/>
      </xdr:nvSpPr>
      <xdr:spPr>
        <a:xfrm>
          <a:off x="10426700" y="181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78915</xdr:rowOff>
    </xdr:from>
    <xdr:to>
      <xdr:col>50</xdr:col>
      <xdr:colOff>165100</xdr:colOff>
      <xdr:row>106</xdr:row>
      <xdr:rowOff>9065</xdr:rowOff>
    </xdr:to>
    <xdr:sp macro="" textlink="">
      <xdr:nvSpPr>
        <xdr:cNvPr id="410" name="フローチャート: 判断 409">
          <a:extLst>
            <a:ext uri="{FF2B5EF4-FFF2-40B4-BE49-F238E27FC236}">
              <a16:creationId xmlns="" xmlns:a16="http://schemas.microsoft.com/office/drawing/2014/main" id="{E80033BF-724D-4E1D-BA7F-3EB637798023}"/>
            </a:ext>
          </a:extLst>
        </xdr:cNvPr>
        <xdr:cNvSpPr/>
      </xdr:nvSpPr>
      <xdr:spPr>
        <a:xfrm>
          <a:off x="9588500" y="1808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20861</xdr:rowOff>
    </xdr:from>
    <xdr:to>
      <xdr:col>46</xdr:col>
      <xdr:colOff>38100</xdr:colOff>
      <xdr:row>105</xdr:row>
      <xdr:rowOff>122461</xdr:rowOff>
    </xdr:to>
    <xdr:sp macro="" textlink="">
      <xdr:nvSpPr>
        <xdr:cNvPr id="411" name="フローチャート: 判断 410">
          <a:extLst>
            <a:ext uri="{FF2B5EF4-FFF2-40B4-BE49-F238E27FC236}">
              <a16:creationId xmlns="" xmlns:a16="http://schemas.microsoft.com/office/drawing/2014/main" id="{08628A7F-982C-4CF1-B330-97025751FC3C}"/>
            </a:ext>
          </a:extLst>
        </xdr:cNvPr>
        <xdr:cNvSpPr/>
      </xdr:nvSpPr>
      <xdr:spPr>
        <a:xfrm>
          <a:off x="8699500" y="180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75940</xdr:rowOff>
    </xdr:from>
    <xdr:to>
      <xdr:col>41</xdr:col>
      <xdr:colOff>101600</xdr:colOff>
      <xdr:row>105</xdr:row>
      <xdr:rowOff>6090</xdr:rowOff>
    </xdr:to>
    <xdr:sp macro="" textlink="">
      <xdr:nvSpPr>
        <xdr:cNvPr id="412" name="フローチャート: 判断 411">
          <a:extLst>
            <a:ext uri="{FF2B5EF4-FFF2-40B4-BE49-F238E27FC236}">
              <a16:creationId xmlns="" xmlns:a16="http://schemas.microsoft.com/office/drawing/2014/main" id="{3AA9966C-371F-4715-B23B-8F9E6278CAB0}"/>
            </a:ext>
          </a:extLst>
        </xdr:cNvPr>
        <xdr:cNvSpPr/>
      </xdr:nvSpPr>
      <xdr:spPr>
        <a:xfrm>
          <a:off x="7810500" y="1790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3" name="テキスト ボックス 412">
          <a:extLst>
            <a:ext uri="{FF2B5EF4-FFF2-40B4-BE49-F238E27FC236}">
              <a16:creationId xmlns="" xmlns:a16="http://schemas.microsoft.com/office/drawing/2014/main" id="{13311824-95BF-41E6-9813-E2224557395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4" name="テキスト ボックス 413">
          <a:extLst>
            <a:ext uri="{FF2B5EF4-FFF2-40B4-BE49-F238E27FC236}">
              <a16:creationId xmlns="" xmlns:a16="http://schemas.microsoft.com/office/drawing/2014/main" id="{3D6E058B-5317-4A33-AA13-22C4E501842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5" name="テキスト ボックス 414">
          <a:extLst>
            <a:ext uri="{FF2B5EF4-FFF2-40B4-BE49-F238E27FC236}">
              <a16:creationId xmlns="" xmlns:a16="http://schemas.microsoft.com/office/drawing/2014/main" id="{B162C002-86BE-4C85-8AEB-43B70C69F5B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6" name="テキスト ボックス 415">
          <a:extLst>
            <a:ext uri="{FF2B5EF4-FFF2-40B4-BE49-F238E27FC236}">
              <a16:creationId xmlns="" xmlns:a16="http://schemas.microsoft.com/office/drawing/2014/main" id="{829CD554-2CE0-456D-9476-A68A5840BD3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7" name="テキスト ボックス 416">
          <a:extLst>
            <a:ext uri="{FF2B5EF4-FFF2-40B4-BE49-F238E27FC236}">
              <a16:creationId xmlns="" xmlns:a16="http://schemas.microsoft.com/office/drawing/2014/main" id="{05B9D2DC-49C4-43B0-BF92-74DE69BC57F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71779</xdr:rowOff>
    </xdr:from>
    <xdr:to>
      <xdr:col>55</xdr:col>
      <xdr:colOff>50800</xdr:colOff>
      <xdr:row>108</xdr:row>
      <xdr:rowOff>1929</xdr:rowOff>
    </xdr:to>
    <xdr:sp macro="" textlink="">
      <xdr:nvSpPr>
        <xdr:cNvPr id="418" name="楕円 417">
          <a:extLst>
            <a:ext uri="{FF2B5EF4-FFF2-40B4-BE49-F238E27FC236}">
              <a16:creationId xmlns="" xmlns:a16="http://schemas.microsoft.com/office/drawing/2014/main" id="{81C4C633-0A15-49BB-A92F-58D2434FA8FC}"/>
            </a:ext>
          </a:extLst>
        </xdr:cNvPr>
        <xdr:cNvSpPr/>
      </xdr:nvSpPr>
      <xdr:spPr>
        <a:xfrm>
          <a:off x="10426700" y="1841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158156</xdr:rowOff>
    </xdr:from>
    <xdr:ext cx="534377" cy="259045"/>
    <xdr:sp macro="" textlink="">
      <xdr:nvSpPr>
        <xdr:cNvPr id="419" name="【港湾・漁港】&#10;一人当たり有形固定資産（償却資産）額該当値テキスト">
          <a:extLst>
            <a:ext uri="{FF2B5EF4-FFF2-40B4-BE49-F238E27FC236}">
              <a16:creationId xmlns="" xmlns:a16="http://schemas.microsoft.com/office/drawing/2014/main" id="{6A239D6F-A57D-4167-A6F1-A12A37A2EF98}"/>
            </a:ext>
          </a:extLst>
        </xdr:cNvPr>
        <xdr:cNvSpPr txBox="1"/>
      </xdr:nvSpPr>
      <xdr:spPr>
        <a:xfrm>
          <a:off x="10515600" y="1833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72921</xdr:rowOff>
    </xdr:from>
    <xdr:to>
      <xdr:col>50</xdr:col>
      <xdr:colOff>165100</xdr:colOff>
      <xdr:row>108</xdr:row>
      <xdr:rowOff>3071</xdr:rowOff>
    </xdr:to>
    <xdr:sp macro="" textlink="">
      <xdr:nvSpPr>
        <xdr:cNvPr id="420" name="楕円 419">
          <a:extLst>
            <a:ext uri="{FF2B5EF4-FFF2-40B4-BE49-F238E27FC236}">
              <a16:creationId xmlns="" xmlns:a16="http://schemas.microsoft.com/office/drawing/2014/main" id="{60DDA89B-0521-4A32-8FCF-4D7F5D6AF92E}"/>
            </a:ext>
          </a:extLst>
        </xdr:cNvPr>
        <xdr:cNvSpPr/>
      </xdr:nvSpPr>
      <xdr:spPr>
        <a:xfrm>
          <a:off x="9588500" y="1841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122579</xdr:rowOff>
    </xdr:from>
    <xdr:to>
      <xdr:col>55</xdr:col>
      <xdr:colOff>0</xdr:colOff>
      <xdr:row>107</xdr:row>
      <xdr:rowOff>123721</xdr:rowOff>
    </xdr:to>
    <xdr:cxnSp macro="">
      <xdr:nvCxnSpPr>
        <xdr:cNvPr id="421" name="直線コネクタ 420">
          <a:extLst>
            <a:ext uri="{FF2B5EF4-FFF2-40B4-BE49-F238E27FC236}">
              <a16:creationId xmlns="" xmlns:a16="http://schemas.microsoft.com/office/drawing/2014/main" id="{9EEF8E14-87A2-425B-A8E5-194A07A23EBD}"/>
            </a:ext>
          </a:extLst>
        </xdr:cNvPr>
        <xdr:cNvCxnSpPr/>
      </xdr:nvCxnSpPr>
      <xdr:spPr>
        <a:xfrm flipV="1">
          <a:off x="9639300" y="18467729"/>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74033</xdr:rowOff>
    </xdr:from>
    <xdr:to>
      <xdr:col>46</xdr:col>
      <xdr:colOff>38100</xdr:colOff>
      <xdr:row>108</xdr:row>
      <xdr:rowOff>4183</xdr:rowOff>
    </xdr:to>
    <xdr:sp macro="" textlink="">
      <xdr:nvSpPr>
        <xdr:cNvPr id="422" name="楕円 421">
          <a:extLst>
            <a:ext uri="{FF2B5EF4-FFF2-40B4-BE49-F238E27FC236}">
              <a16:creationId xmlns="" xmlns:a16="http://schemas.microsoft.com/office/drawing/2014/main" id="{C5767AF8-D63B-4EDD-A39A-4C95DB12BC85}"/>
            </a:ext>
          </a:extLst>
        </xdr:cNvPr>
        <xdr:cNvSpPr/>
      </xdr:nvSpPr>
      <xdr:spPr>
        <a:xfrm>
          <a:off x="8699500" y="1841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123721</xdr:rowOff>
    </xdr:from>
    <xdr:to>
      <xdr:col>50</xdr:col>
      <xdr:colOff>114300</xdr:colOff>
      <xdr:row>107</xdr:row>
      <xdr:rowOff>124833</xdr:rowOff>
    </xdr:to>
    <xdr:cxnSp macro="">
      <xdr:nvCxnSpPr>
        <xdr:cNvPr id="423" name="直線コネクタ 422">
          <a:extLst>
            <a:ext uri="{FF2B5EF4-FFF2-40B4-BE49-F238E27FC236}">
              <a16:creationId xmlns="" xmlns:a16="http://schemas.microsoft.com/office/drawing/2014/main" id="{5E1BBB7E-5CBE-4BA2-BC00-167D12395B9B}"/>
            </a:ext>
          </a:extLst>
        </xdr:cNvPr>
        <xdr:cNvCxnSpPr/>
      </xdr:nvCxnSpPr>
      <xdr:spPr>
        <a:xfrm flipV="1">
          <a:off x="8750300" y="18468871"/>
          <a:ext cx="889000" cy="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25592</xdr:rowOff>
    </xdr:from>
    <xdr:ext cx="599010" cy="259045"/>
    <xdr:sp macro="" textlink="">
      <xdr:nvSpPr>
        <xdr:cNvPr id="424" name="n_1aveValue【港湾・漁港】&#10;一人当たり有形固定資産（償却資産）額">
          <a:extLst>
            <a:ext uri="{FF2B5EF4-FFF2-40B4-BE49-F238E27FC236}">
              <a16:creationId xmlns="" xmlns:a16="http://schemas.microsoft.com/office/drawing/2014/main" id="{4A839838-8217-43D9-A68A-7A0738B4463A}"/>
            </a:ext>
          </a:extLst>
        </xdr:cNvPr>
        <xdr:cNvSpPr txBox="1"/>
      </xdr:nvSpPr>
      <xdr:spPr>
        <a:xfrm>
          <a:off x="9327095" y="1785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138988</xdr:rowOff>
    </xdr:from>
    <xdr:ext cx="599010" cy="259045"/>
    <xdr:sp macro="" textlink="">
      <xdr:nvSpPr>
        <xdr:cNvPr id="425" name="n_2aveValue【港湾・漁港】&#10;一人当たり有形固定資産（償却資産）額">
          <a:extLst>
            <a:ext uri="{FF2B5EF4-FFF2-40B4-BE49-F238E27FC236}">
              <a16:creationId xmlns="" xmlns:a16="http://schemas.microsoft.com/office/drawing/2014/main" id="{AD8E41FE-91C5-47ED-A2FB-5D5E59A1815F}"/>
            </a:ext>
          </a:extLst>
        </xdr:cNvPr>
        <xdr:cNvSpPr txBox="1"/>
      </xdr:nvSpPr>
      <xdr:spPr>
        <a:xfrm>
          <a:off x="8450795" y="17798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22617</xdr:rowOff>
    </xdr:from>
    <xdr:ext cx="599010" cy="259045"/>
    <xdr:sp macro="" textlink="">
      <xdr:nvSpPr>
        <xdr:cNvPr id="426" name="n_3aveValue【港湾・漁港】&#10;一人当たり有形固定資産（償却資産）額">
          <a:extLst>
            <a:ext uri="{FF2B5EF4-FFF2-40B4-BE49-F238E27FC236}">
              <a16:creationId xmlns="" xmlns:a16="http://schemas.microsoft.com/office/drawing/2014/main" id="{C4C7E75F-5D2A-4325-938D-8380CE418E34}"/>
            </a:ext>
          </a:extLst>
        </xdr:cNvPr>
        <xdr:cNvSpPr txBox="1"/>
      </xdr:nvSpPr>
      <xdr:spPr>
        <a:xfrm>
          <a:off x="7561795" y="1768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165648</xdr:rowOff>
    </xdr:from>
    <xdr:ext cx="534377" cy="259045"/>
    <xdr:sp macro="" textlink="">
      <xdr:nvSpPr>
        <xdr:cNvPr id="427" name="n_1mainValue【港湾・漁港】&#10;一人当たり有形固定資産（償却資産）額">
          <a:extLst>
            <a:ext uri="{FF2B5EF4-FFF2-40B4-BE49-F238E27FC236}">
              <a16:creationId xmlns="" xmlns:a16="http://schemas.microsoft.com/office/drawing/2014/main" id="{692352D0-F57A-4F70-8449-18122215C848}"/>
            </a:ext>
          </a:extLst>
        </xdr:cNvPr>
        <xdr:cNvSpPr txBox="1"/>
      </xdr:nvSpPr>
      <xdr:spPr>
        <a:xfrm>
          <a:off x="9359411" y="1851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166760</xdr:rowOff>
    </xdr:from>
    <xdr:ext cx="534377" cy="259045"/>
    <xdr:sp macro="" textlink="">
      <xdr:nvSpPr>
        <xdr:cNvPr id="428" name="n_2mainValue【港湾・漁港】&#10;一人当たり有形固定資産（償却資産）額">
          <a:extLst>
            <a:ext uri="{FF2B5EF4-FFF2-40B4-BE49-F238E27FC236}">
              <a16:creationId xmlns="" xmlns:a16="http://schemas.microsoft.com/office/drawing/2014/main" id="{8F7FD5C8-ADC6-4002-9175-195DDE8A9F83}"/>
            </a:ext>
          </a:extLst>
        </xdr:cNvPr>
        <xdr:cNvSpPr txBox="1"/>
      </xdr:nvSpPr>
      <xdr:spPr>
        <a:xfrm>
          <a:off x="8483111" y="185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9" name="正方形/長方形 428">
          <a:extLst>
            <a:ext uri="{FF2B5EF4-FFF2-40B4-BE49-F238E27FC236}">
              <a16:creationId xmlns="" xmlns:a16="http://schemas.microsoft.com/office/drawing/2014/main" id="{31ACCAB4-7A96-44D1-B628-A02E897BA5A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0" name="正方形/長方形 429">
          <a:extLst>
            <a:ext uri="{FF2B5EF4-FFF2-40B4-BE49-F238E27FC236}">
              <a16:creationId xmlns="" xmlns:a16="http://schemas.microsoft.com/office/drawing/2014/main" id="{0977B4F1-F819-4131-B3B2-ADD236E9151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1" name="正方形/長方形 430">
          <a:extLst>
            <a:ext uri="{FF2B5EF4-FFF2-40B4-BE49-F238E27FC236}">
              <a16:creationId xmlns="" xmlns:a16="http://schemas.microsoft.com/office/drawing/2014/main" id="{FC37EEEB-B10E-4959-880C-A0407D3ECF4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2" name="正方形/長方形 431">
          <a:extLst>
            <a:ext uri="{FF2B5EF4-FFF2-40B4-BE49-F238E27FC236}">
              <a16:creationId xmlns="" xmlns:a16="http://schemas.microsoft.com/office/drawing/2014/main" id="{CD2C2EDC-7985-4E24-8751-6066C976465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3" name="正方形/長方形 432">
          <a:extLst>
            <a:ext uri="{FF2B5EF4-FFF2-40B4-BE49-F238E27FC236}">
              <a16:creationId xmlns="" xmlns:a16="http://schemas.microsoft.com/office/drawing/2014/main" id="{C281EA2F-2CA7-49BF-8E0D-B2205F9934B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4" name="正方形/長方形 433">
          <a:extLst>
            <a:ext uri="{FF2B5EF4-FFF2-40B4-BE49-F238E27FC236}">
              <a16:creationId xmlns="" xmlns:a16="http://schemas.microsoft.com/office/drawing/2014/main" id="{63C0E1B0-DEA1-4083-B62A-4CB0E75A197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5" name="正方形/長方形 434">
          <a:extLst>
            <a:ext uri="{FF2B5EF4-FFF2-40B4-BE49-F238E27FC236}">
              <a16:creationId xmlns="" xmlns:a16="http://schemas.microsoft.com/office/drawing/2014/main" id="{0DD82D4B-D09F-45DA-A300-88A50AE975F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6" name="正方形/長方形 435">
          <a:extLst>
            <a:ext uri="{FF2B5EF4-FFF2-40B4-BE49-F238E27FC236}">
              <a16:creationId xmlns="" xmlns:a16="http://schemas.microsoft.com/office/drawing/2014/main" id="{948720D4-1399-4C14-B7D7-30FEE6A1EF1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7" name="テキスト ボックス 436">
          <a:extLst>
            <a:ext uri="{FF2B5EF4-FFF2-40B4-BE49-F238E27FC236}">
              <a16:creationId xmlns="" xmlns:a16="http://schemas.microsoft.com/office/drawing/2014/main" id="{FB45F552-7411-4105-BF0A-E6F5802A09E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8" name="直線コネクタ 437">
          <a:extLst>
            <a:ext uri="{FF2B5EF4-FFF2-40B4-BE49-F238E27FC236}">
              <a16:creationId xmlns="" xmlns:a16="http://schemas.microsoft.com/office/drawing/2014/main" id="{5FCBF0C6-34F2-462D-8A92-41C5B216CB6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9" name="直線コネクタ 438">
          <a:extLst>
            <a:ext uri="{FF2B5EF4-FFF2-40B4-BE49-F238E27FC236}">
              <a16:creationId xmlns="" xmlns:a16="http://schemas.microsoft.com/office/drawing/2014/main" id="{7E180FA1-07C6-4124-833D-080D38AF582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0" name="テキスト ボックス 439">
          <a:extLst>
            <a:ext uri="{FF2B5EF4-FFF2-40B4-BE49-F238E27FC236}">
              <a16:creationId xmlns="" xmlns:a16="http://schemas.microsoft.com/office/drawing/2014/main" id="{5C936EF7-29A8-4D25-BE37-14976B5F263C}"/>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1" name="直線コネクタ 440">
          <a:extLst>
            <a:ext uri="{FF2B5EF4-FFF2-40B4-BE49-F238E27FC236}">
              <a16:creationId xmlns="" xmlns:a16="http://schemas.microsoft.com/office/drawing/2014/main" id="{06500EEA-91B5-46DF-AC9F-B952EFFA235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2" name="テキスト ボックス 441">
          <a:extLst>
            <a:ext uri="{FF2B5EF4-FFF2-40B4-BE49-F238E27FC236}">
              <a16:creationId xmlns="" xmlns:a16="http://schemas.microsoft.com/office/drawing/2014/main" id="{046ED3B4-4E4A-4BC8-BF18-2D7F4FA1B6D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3" name="直線コネクタ 442">
          <a:extLst>
            <a:ext uri="{FF2B5EF4-FFF2-40B4-BE49-F238E27FC236}">
              <a16:creationId xmlns="" xmlns:a16="http://schemas.microsoft.com/office/drawing/2014/main" id="{DAF12C8B-7A56-4BA8-B2B2-368196BA6DF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4" name="テキスト ボックス 443">
          <a:extLst>
            <a:ext uri="{FF2B5EF4-FFF2-40B4-BE49-F238E27FC236}">
              <a16:creationId xmlns="" xmlns:a16="http://schemas.microsoft.com/office/drawing/2014/main" id="{95DB6651-8CA0-4CF7-8183-628CBEE4FED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5" name="直線コネクタ 444">
          <a:extLst>
            <a:ext uri="{FF2B5EF4-FFF2-40B4-BE49-F238E27FC236}">
              <a16:creationId xmlns="" xmlns:a16="http://schemas.microsoft.com/office/drawing/2014/main" id="{DCFA21C9-05D7-45EF-A924-DDE45135AE5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6" name="テキスト ボックス 445">
          <a:extLst>
            <a:ext uri="{FF2B5EF4-FFF2-40B4-BE49-F238E27FC236}">
              <a16:creationId xmlns="" xmlns:a16="http://schemas.microsoft.com/office/drawing/2014/main" id="{2ABE185F-1B1D-4430-B961-E694D12941E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7" name="直線コネクタ 446">
          <a:extLst>
            <a:ext uri="{FF2B5EF4-FFF2-40B4-BE49-F238E27FC236}">
              <a16:creationId xmlns="" xmlns:a16="http://schemas.microsoft.com/office/drawing/2014/main" id="{024F3467-F4E7-49C3-8C36-31988598739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8" name="テキスト ボックス 447">
          <a:extLst>
            <a:ext uri="{FF2B5EF4-FFF2-40B4-BE49-F238E27FC236}">
              <a16:creationId xmlns="" xmlns:a16="http://schemas.microsoft.com/office/drawing/2014/main" id="{4386F1AB-22A3-4A74-880F-CB8A7422E61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9" name="直線コネクタ 448">
          <a:extLst>
            <a:ext uri="{FF2B5EF4-FFF2-40B4-BE49-F238E27FC236}">
              <a16:creationId xmlns="" xmlns:a16="http://schemas.microsoft.com/office/drawing/2014/main" id="{ECD3A63A-05A7-40DE-B6D2-D92877E5374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0" name="テキスト ボックス 449">
          <a:extLst>
            <a:ext uri="{FF2B5EF4-FFF2-40B4-BE49-F238E27FC236}">
              <a16:creationId xmlns="" xmlns:a16="http://schemas.microsoft.com/office/drawing/2014/main" id="{1F5D2B16-31BB-48EA-8A05-D312B358C62F}"/>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1" name="直線コネクタ 450">
          <a:extLst>
            <a:ext uri="{FF2B5EF4-FFF2-40B4-BE49-F238E27FC236}">
              <a16:creationId xmlns="" xmlns:a16="http://schemas.microsoft.com/office/drawing/2014/main" id="{F0783180-ACDE-41FD-A721-95B04C26548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2" name="テキスト ボックス 451">
          <a:extLst>
            <a:ext uri="{FF2B5EF4-FFF2-40B4-BE49-F238E27FC236}">
              <a16:creationId xmlns="" xmlns:a16="http://schemas.microsoft.com/office/drawing/2014/main" id="{9C5F57C7-9FA7-409D-B3AC-79B273FD5DE2}"/>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3" name="【認定こども園・幼稚園・保育所】&#10;有形固定資産減価償却率グラフ枠">
          <a:extLst>
            <a:ext uri="{FF2B5EF4-FFF2-40B4-BE49-F238E27FC236}">
              <a16:creationId xmlns="" xmlns:a16="http://schemas.microsoft.com/office/drawing/2014/main" id="{4E79A0DB-DF45-4E12-8ED4-030A98252E9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454" name="直線コネクタ 453">
          <a:extLst>
            <a:ext uri="{FF2B5EF4-FFF2-40B4-BE49-F238E27FC236}">
              <a16:creationId xmlns="" xmlns:a16="http://schemas.microsoft.com/office/drawing/2014/main" id="{F4D4D23F-7847-42F5-997F-A140DC1C6875}"/>
            </a:ext>
          </a:extLst>
        </xdr:cNvPr>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455" name="【認定こども園・幼稚園・保育所】&#10;有形固定資産減価償却率最小値テキスト">
          <a:extLst>
            <a:ext uri="{FF2B5EF4-FFF2-40B4-BE49-F238E27FC236}">
              <a16:creationId xmlns="" xmlns:a16="http://schemas.microsoft.com/office/drawing/2014/main" id="{A94510F6-3C32-465D-814D-90E8B0B9F45C}"/>
            </a:ext>
          </a:extLst>
        </xdr:cNvPr>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456" name="直線コネクタ 455">
          <a:extLst>
            <a:ext uri="{FF2B5EF4-FFF2-40B4-BE49-F238E27FC236}">
              <a16:creationId xmlns="" xmlns:a16="http://schemas.microsoft.com/office/drawing/2014/main" id="{35BAC368-A16F-4DE0-A665-10F09AB1329B}"/>
            </a:ext>
          </a:extLst>
        </xdr:cNvPr>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57" name="【認定こども園・幼稚園・保育所】&#10;有形固定資産減価償却率最大値テキスト">
          <a:extLst>
            <a:ext uri="{FF2B5EF4-FFF2-40B4-BE49-F238E27FC236}">
              <a16:creationId xmlns="" xmlns:a16="http://schemas.microsoft.com/office/drawing/2014/main" id="{72596324-AE1D-4D86-B464-C95909D826CF}"/>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8" name="直線コネクタ 457">
          <a:extLst>
            <a:ext uri="{FF2B5EF4-FFF2-40B4-BE49-F238E27FC236}">
              <a16:creationId xmlns="" xmlns:a16="http://schemas.microsoft.com/office/drawing/2014/main" id="{8EC4BF90-334E-49B3-909F-F65CA46B982C}"/>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459" name="【認定こども園・幼稚園・保育所】&#10;有形固定資産減価償却率平均値テキスト">
          <a:extLst>
            <a:ext uri="{FF2B5EF4-FFF2-40B4-BE49-F238E27FC236}">
              <a16:creationId xmlns="" xmlns:a16="http://schemas.microsoft.com/office/drawing/2014/main" id="{98A6ED46-73DF-457A-8E77-8596626F7829}"/>
            </a:ext>
          </a:extLst>
        </xdr:cNvPr>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460" name="フローチャート: 判断 459">
          <a:extLst>
            <a:ext uri="{FF2B5EF4-FFF2-40B4-BE49-F238E27FC236}">
              <a16:creationId xmlns="" xmlns:a16="http://schemas.microsoft.com/office/drawing/2014/main" id="{28EAB72E-D068-4DAB-8E31-10B67A7496B1}"/>
            </a:ext>
          </a:extLst>
        </xdr:cNvPr>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461" name="フローチャート: 判断 460">
          <a:extLst>
            <a:ext uri="{FF2B5EF4-FFF2-40B4-BE49-F238E27FC236}">
              <a16:creationId xmlns="" xmlns:a16="http://schemas.microsoft.com/office/drawing/2014/main" id="{068A3A50-2B88-4593-9990-B159F6202D76}"/>
            </a:ext>
          </a:extLst>
        </xdr:cNvPr>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462" name="フローチャート: 判断 461">
          <a:extLst>
            <a:ext uri="{FF2B5EF4-FFF2-40B4-BE49-F238E27FC236}">
              <a16:creationId xmlns="" xmlns:a16="http://schemas.microsoft.com/office/drawing/2014/main" id="{BFD3B09B-9199-479E-BDCE-DD627C2DD6C2}"/>
            </a:ext>
          </a:extLst>
        </xdr:cNvPr>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63" name="フローチャート: 判断 462">
          <a:extLst>
            <a:ext uri="{FF2B5EF4-FFF2-40B4-BE49-F238E27FC236}">
              <a16:creationId xmlns="" xmlns:a16="http://schemas.microsoft.com/office/drawing/2014/main" id="{9811E5D1-DB56-4899-9FDE-83FE737CEEFA}"/>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4" name="テキスト ボックス 463">
          <a:extLst>
            <a:ext uri="{FF2B5EF4-FFF2-40B4-BE49-F238E27FC236}">
              <a16:creationId xmlns="" xmlns:a16="http://schemas.microsoft.com/office/drawing/2014/main" id="{C46556E0-96B9-4141-AF94-AE9313BE646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5" name="テキスト ボックス 464">
          <a:extLst>
            <a:ext uri="{FF2B5EF4-FFF2-40B4-BE49-F238E27FC236}">
              <a16:creationId xmlns="" xmlns:a16="http://schemas.microsoft.com/office/drawing/2014/main" id="{F89327EC-BAED-4F19-9DBC-90EC7630C87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6" name="テキスト ボックス 465">
          <a:extLst>
            <a:ext uri="{FF2B5EF4-FFF2-40B4-BE49-F238E27FC236}">
              <a16:creationId xmlns="" xmlns:a16="http://schemas.microsoft.com/office/drawing/2014/main" id="{A0AEF8A6-67FA-4EE0-8D47-D23387D2F58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7" name="テキスト ボックス 466">
          <a:extLst>
            <a:ext uri="{FF2B5EF4-FFF2-40B4-BE49-F238E27FC236}">
              <a16:creationId xmlns="" xmlns:a16="http://schemas.microsoft.com/office/drawing/2014/main" id="{5C4B1C35-6698-46AB-9D1A-16AA34106BC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8" name="テキスト ボックス 467">
          <a:extLst>
            <a:ext uri="{FF2B5EF4-FFF2-40B4-BE49-F238E27FC236}">
              <a16:creationId xmlns="" xmlns:a16="http://schemas.microsoft.com/office/drawing/2014/main" id="{0C4046D3-959C-4C5F-9A46-F3A05814372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69487</xdr:rowOff>
    </xdr:from>
    <xdr:to>
      <xdr:col>85</xdr:col>
      <xdr:colOff>177800</xdr:colOff>
      <xdr:row>36</xdr:row>
      <xdr:rowOff>171087</xdr:rowOff>
    </xdr:to>
    <xdr:sp macro="" textlink="">
      <xdr:nvSpPr>
        <xdr:cNvPr id="469" name="楕円 468">
          <a:extLst>
            <a:ext uri="{FF2B5EF4-FFF2-40B4-BE49-F238E27FC236}">
              <a16:creationId xmlns="" xmlns:a16="http://schemas.microsoft.com/office/drawing/2014/main" id="{965B465F-F3B8-4F70-BFCF-B0EBF82F0327}"/>
            </a:ext>
          </a:extLst>
        </xdr:cNvPr>
        <xdr:cNvSpPr/>
      </xdr:nvSpPr>
      <xdr:spPr>
        <a:xfrm>
          <a:off x="16268700" y="62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92364</xdr:rowOff>
    </xdr:from>
    <xdr:ext cx="405111" cy="259045"/>
    <xdr:sp macro="" textlink="">
      <xdr:nvSpPr>
        <xdr:cNvPr id="470" name="【認定こども園・幼稚園・保育所】&#10;有形固定資産減価償却率該当値テキスト">
          <a:extLst>
            <a:ext uri="{FF2B5EF4-FFF2-40B4-BE49-F238E27FC236}">
              <a16:creationId xmlns="" xmlns:a16="http://schemas.microsoft.com/office/drawing/2014/main" id="{541D7250-3933-476A-BA93-E1665464FD2A}"/>
            </a:ext>
          </a:extLst>
        </xdr:cNvPr>
        <xdr:cNvSpPr txBox="1"/>
      </xdr:nvSpPr>
      <xdr:spPr>
        <a:xfrm>
          <a:off x="16357600" y="6093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108676</xdr:rowOff>
    </xdr:from>
    <xdr:to>
      <xdr:col>81</xdr:col>
      <xdr:colOff>101600</xdr:colOff>
      <xdr:row>37</xdr:row>
      <xdr:rowOff>38826</xdr:rowOff>
    </xdr:to>
    <xdr:sp macro="" textlink="">
      <xdr:nvSpPr>
        <xdr:cNvPr id="471" name="楕円 470">
          <a:extLst>
            <a:ext uri="{FF2B5EF4-FFF2-40B4-BE49-F238E27FC236}">
              <a16:creationId xmlns="" xmlns:a16="http://schemas.microsoft.com/office/drawing/2014/main" id="{C07BC6C6-CF55-42FD-B15C-9FC34E9AAA91}"/>
            </a:ext>
          </a:extLst>
        </xdr:cNvPr>
        <xdr:cNvSpPr/>
      </xdr:nvSpPr>
      <xdr:spPr>
        <a:xfrm>
          <a:off x="15430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120287</xdr:rowOff>
    </xdr:from>
    <xdr:to>
      <xdr:col>85</xdr:col>
      <xdr:colOff>127000</xdr:colOff>
      <xdr:row>36</xdr:row>
      <xdr:rowOff>159476</xdr:rowOff>
    </xdr:to>
    <xdr:cxnSp macro="">
      <xdr:nvCxnSpPr>
        <xdr:cNvPr id="472" name="直線コネクタ 471">
          <a:extLst>
            <a:ext uri="{FF2B5EF4-FFF2-40B4-BE49-F238E27FC236}">
              <a16:creationId xmlns="" xmlns:a16="http://schemas.microsoft.com/office/drawing/2014/main" id="{EC52B135-B8A1-460D-AE6A-FF3B15DB89C5}"/>
            </a:ext>
          </a:extLst>
        </xdr:cNvPr>
        <xdr:cNvCxnSpPr/>
      </xdr:nvCxnSpPr>
      <xdr:spPr>
        <a:xfrm flipV="1">
          <a:off x="15481300" y="629248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136434</xdr:rowOff>
    </xdr:from>
    <xdr:to>
      <xdr:col>76</xdr:col>
      <xdr:colOff>165100</xdr:colOff>
      <xdr:row>34</xdr:row>
      <xdr:rowOff>66584</xdr:rowOff>
    </xdr:to>
    <xdr:sp macro="" textlink="">
      <xdr:nvSpPr>
        <xdr:cNvPr id="473" name="楕円 472">
          <a:extLst>
            <a:ext uri="{FF2B5EF4-FFF2-40B4-BE49-F238E27FC236}">
              <a16:creationId xmlns="" xmlns:a16="http://schemas.microsoft.com/office/drawing/2014/main" id="{7D41DB65-4D44-4F46-BB2D-B636034C5B1A}"/>
            </a:ext>
          </a:extLst>
        </xdr:cNvPr>
        <xdr:cNvSpPr/>
      </xdr:nvSpPr>
      <xdr:spPr>
        <a:xfrm>
          <a:off x="14541500" y="579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15784</xdr:rowOff>
    </xdr:from>
    <xdr:to>
      <xdr:col>81</xdr:col>
      <xdr:colOff>50800</xdr:colOff>
      <xdr:row>36</xdr:row>
      <xdr:rowOff>159476</xdr:rowOff>
    </xdr:to>
    <xdr:cxnSp macro="">
      <xdr:nvCxnSpPr>
        <xdr:cNvPr id="474" name="直線コネクタ 473">
          <a:extLst>
            <a:ext uri="{FF2B5EF4-FFF2-40B4-BE49-F238E27FC236}">
              <a16:creationId xmlns="" xmlns:a16="http://schemas.microsoft.com/office/drawing/2014/main" id="{92C3E0A5-728F-47B7-BFFB-8270333ACC83}"/>
            </a:ext>
          </a:extLst>
        </xdr:cNvPr>
        <xdr:cNvCxnSpPr/>
      </xdr:nvCxnSpPr>
      <xdr:spPr>
        <a:xfrm>
          <a:off x="14592300" y="5845084"/>
          <a:ext cx="889000" cy="48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475" name="n_1aveValue【認定こども園・幼稚園・保育所】&#10;有形固定資産減価償却率">
          <a:extLst>
            <a:ext uri="{FF2B5EF4-FFF2-40B4-BE49-F238E27FC236}">
              <a16:creationId xmlns="" xmlns:a16="http://schemas.microsoft.com/office/drawing/2014/main" id="{3E321FD9-5D31-4A53-93A8-4664502E700E}"/>
            </a:ext>
          </a:extLst>
        </xdr:cNvPr>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69141</xdr:rowOff>
    </xdr:from>
    <xdr:ext cx="405111" cy="259045"/>
    <xdr:sp macro="" textlink="">
      <xdr:nvSpPr>
        <xdr:cNvPr id="476" name="n_2aveValue【認定こども園・幼稚園・保育所】&#10;有形固定資産減価償却率">
          <a:extLst>
            <a:ext uri="{FF2B5EF4-FFF2-40B4-BE49-F238E27FC236}">
              <a16:creationId xmlns="" xmlns:a16="http://schemas.microsoft.com/office/drawing/2014/main" id="{0E991A3B-0A3F-4F70-8337-7BC59180C551}"/>
            </a:ext>
          </a:extLst>
        </xdr:cNvPr>
        <xdr:cNvSpPr txBox="1"/>
      </xdr:nvSpPr>
      <xdr:spPr>
        <a:xfrm>
          <a:off x="143897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477" name="n_3aveValue【認定こども園・幼稚園・保育所】&#10;有形固定資産減価償却率">
          <a:extLst>
            <a:ext uri="{FF2B5EF4-FFF2-40B4-BE49-F238E27FC236}">
              <a16:creationId xmlns="" xmlns:a16="http://schemas.microsoft.com/office/drawing/2014/main" id="{05856A61-119E-40BE-812B-863C75F0CCFA}"/>
            </a:ext>
          </a:extLst>
        </xdr:cNvPr>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55353</xdr:rowOff>
    </xdr:from>
    <xdr:ext cx="405111" cy="259045"/>
    <xdr:sp macro="" textlink="">
      <xdr:nvSpPr>
        <xdr:cNvPr id="478" name="n_1mainValue【認定こども園・幼稚園・保育所】&#10;有形固定資産減価償却率">
          <a:extLst>
            <a:ext uri="{FF2B5EF4-FFF2-40B4-BE49-F238E27FC236}">
              <a16:creationId xmlns="" xmlns:a16="http://schemas.microsoft.com/office/drawing/2014/main" id="{359F22C6-17C5-44EF-869F-45FEB188E14D}"/>
            </a:ext>
          </a:extLst>
        </xdr:cNvPr>
        <xdr:cNvSpPr txBox="1"/>
      </xdr:nvSpPr>
      <xdr:spPr>
        <a:xfrm>
          <a:off x="15266044" y="605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83111</xdr:rowOff>
    </xdr:from>
    <xdr:ext cx="405111" cy="259045"/>
    <xdr:sp macro="" textlink="">
      <xdr:nvSpPr>
        <xdr:cNvPr id="479" name="n_2mainValue【認定こども園・幼稚園・保育所】&#10;有形固定資産減価償却率">
          <a:extLst>
            <a:ext uri="{FF2B5EF4-FFF2-40B4-BE49-F238E27FC236}">
              <a16:creationId xmlns="" xmlns:a16="http://schemas.microsoft.com/office/drawing/2014/main" id="{FA80BC00-6470-413D-919E-BCACCDB3F727}"/>
            </a:ext>
          </a:extLst>
        </xdr:cNvPr>
        <xdr:cNvSpPr txBox="1"/>
      </xdr:nvSpPr>
      <xdr:spPr>
        <a:xfrm>
          <a:off x="14389744" y="556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0" name="正方形/長方形 479">
          <a:extLst>
            <a:ext uri="{FF2B5EF4-FFF2-40B4-BE49-F238E27FC236}">
              <a16:creationId xmlns="" xmlns:a16="http://schemas.microsoft.com/office/drawing/2014/main" id="{BB41A7CC-499F-45C5-890C-B175C3F875C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1" name="正方形/長方形 480">
          <a:extLst>
            <a:ext uri="{FF2B5EF4-FFF2-40B4-BE49-F238E27FC236}">
              <a16:creationId xmlns="" xmlns:a16="http://schemas.microsoft.com/office/drawing/2014/main" id="{218C481B-211B-44EF-A80D-BD4B38AA5D4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2" name="正方形/長方形 481">
          <a:extLst>
            <a:ext uri="{FF2B5EF4-FFF2-40B4-BE49-F238E27FC236}">
              <a16:creationId xmlns="" xmlns:a16="http://schemas.microsoft.com/office/drawing/2014/main" id="{116876A5-764D-466A-990A-D98187868BE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3" name="正方形/長方形 482">
          <a:extLst>
            <a:ext uri="{FF2B5EF4-FFF2-40B4-BE49-F238E27FC236}">
              <a16:creationId xmlns="" xmlns:a16="http://schemas.microsoft.com/office/drawing/2014/main" id="{1B6B7674-DCEB-4705-899B-278660B15A3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4" name="正方形/長方形 483">
          <a:extLst>
            <a:ext uri="{FF2B5EF4-FFF2-40B4-BE49-F238E27FC236}">
              <a16:creationId xmlns="" xmlns:a16="http://schemas.microsoft.com/office/drawing/2014/main" id="{C6F5AFFD-3BF0-46BB-B86E-C653DF1ED9A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5" name="正方形/長方形 484">
          <a:extLst>
            <a:ext uri="{FF2B5EF4-FFF2-40B4-BE49-F238E27FC236}">
              <a16:creationId xmlns="" xmlns:a16="http://schemas.microsoft.com/office/drawing/2014/main" id="{947BB8A9-880A-4852-90FD-1CC6F7C8156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6" name="正方形/長方形 485">
          <a:extLst>
            <a:ext uri="{FF2B5EF4-FFF2-40B4-BE49-F238E27FC236}">
              <a16:creationId xmlns="" xmlns:a16="http://schemas.microsoft.com/office/drawing/2014/main" id="{94323EB4-2CB4-47C4-9D88-593CE42899D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7" name="正方形/長方形 486">
          <a:extLst>
            <a:ext uri="{FF2B5EF4-FFF2-40B4-BE49-F238E27FC236}">
              <a16:creationId xmlns="" xmlns:a16="http://schemas.microsoft.com/office/drawing/2014/main" id="{6E48416E-D19A-42ED-BDCE-EB106FF611C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8" name="テキスト ボックス 487">
          <a:extLst>
            <a:ext uri="{FF2B5EF4-FFF2-40B4-BE49-F238E27FC236}">
              <a16:creationId xmlns="" xmlns:a16="http://schemas.microsoft.com/office/drawing/2014/main" id="{CC10EA96-7AD1-44AB-9E9A-2A1CA8E84A8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9" name="直線コネクタ 488">
          <a:extLst>
            <a:ext uri="{FF2B5EF4-FFF2-40B4-BE49-F238E27FC236}">
              <a16:creationId xmlns="" xmlns:a16="http://schemas.microsoft.com/office/drawing/2014/main" id="{55A6BE5F-D57A-45E9-80D0-8A9C6EE596A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0" name="直線コネクタ 489">
          <a:extLst>
            <a:ext uri="{FF2B5EF4-FFF2-40B4-BE49-F238E27FC236}">
              <a16:creationId xmlns="" xmlns:a16="http://schemas.microsoft.com/office/drawing/2014/main" id="{207DCC94-74A8-4A30-BFEA-DE33D15AF71D}"/>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91" name="テキスト ボックス 490">
          <a:extLst>
            <a:ext uri="{FF2B5EF4-FFF2-40B4-BE49-F238E27FC236}">
              <a16:creationId xmlns="" xmlns:a16="http://schemas.microsoft.com/office/drawing/2014/main" id="{CB450108-B6FB-46C9-8553-A18F02182C85}"/>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2" name="直線コネクタ 491">
          <a:extLst>
            <a:ext uri="{FF2B5EF4-FFF2-40B4-BE49-F238E27FC236}">
              <a16:creationId xmlns="" xmlns:a16="http://schemas.microsoft.com/office/drawing/2014/main" id="{359AEE7E-80BD-4479-8F0C-0C1AD40A7EEF}"/>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93" name="テキスト ボックス 492">
          <a:extLst>
            <a:ext uri="{FF2B5EF4-FFF2-40B4-BE49-F238E27FC236}">
              <a16:creationId xmlns="" xmlns:a16="http://schemas.microsoft.com/office/drawing/2014/main" id="{88D16BA9-8529-4E3C-A037-6234BE5E20D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4" name="直線コネクタ 493">
          <a:extLst>
            <a:ext uri="{FF2B5EF4-FFF2-40B4-BE49-F238E27FC236}">
              <a16:creationId xmlns="" xmlns:a16="http://schemas.microsoft.com/office/drawing/2014/main" id="{D78BF089-5AB4-423F-8676-EEF20571D4AB}"/>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95" name="テキスト ボックス 494">
          <a:extLst>
            <a:ext uri="{FF2B5EF4-FFF2-40B4-BE49-F238E27FC236}">
              <a16:creationId xmlns="" xmlns:a16="http://schemas.microsoft.com/office/drawing/2014/main" id="{DA43F41D-559A-4E46-942F-B5CEE4C83951}"/>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6" name="直線コネクタ 495">
          <a:extLst>
            <a:ext uri="{FF2B5EF4-FFF2-40B4-BE49-F238E27FC236}">
              <a16:creationId xmlns="" xmlns:a16="http://schemas.microsoft.com/office/drawing/2014/main" id="{70329474-4B11-41F5-84DA-FF45B1719BAD}"/>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97" name="テキスト ボックス 496">
          <a:extLst>
            <a:ext uri="{FF2B5EF4-FFF2-40B4-BE49-F238E27FC236}">
              <a16:creationId xmlns="" xmlns:a16="http://schemas.microsoft.com/office/drawing/2014/main" id="{275D9329-FF5D-42E6-8330-8A1AA335E13E}"/>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8" name="直線コネクタ 497">
          <a:extLst>
            <a:ext uri="{FF2B5EF4-FFF2-40B4-BE49-F238E27FC236}">
              <a16:creationId xmlns="" xmlns:a16="http://schemas.microsoft.com/office/drawing/2014/main" id="{474C90B7-5514-4411-A284-EA87D1DB627E}"/>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99" name="テキスト ボックス 498">
          <a:extLst>
            <a:ext uri="{FF2B5EF4-FFF2-40B4-BE49-F238E27FC236}">
              <a16:creationId xmlns="" xmlns:a16="http://schemas.microsoft.com/office/drawing/2014/main" id="{11393485-13E7-4ACD-A0DC-8DF9CA0CAE8B}"/>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0" name="直線コネクタ 499">
          <a:extLst>
            <a:ext uri="{FF2B5EF4-FFF2-40B4-BE49-F238E27FC236}">
              <a16:creationId xmlns="" xmlns:a16="http://schemas.microsoft.com/office/drawing/2014/main" id="{12CF3903-B835-450F-AA48-1C302284432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01" name="テキスト ボックス 500">
          <a:extLst>
            <a:ext uri="{FF2B5EF4-FFF2-40B4-BE49-F238E27FC236}">
              <a16:creationId xmlns="" xmlns:a16="http://schemas.microsoft.com/office/drawing/2014/main" id="{1E854530-923D-49CE-8C6F-16E81725FBF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2" name="【認定こども園・幼稚園・保育所】&#10;一人当たり面積グラフ枠">
          <a:extLst>
            <a:ext uri="{FF2B5EF4-FFF2-40B4-BE49-F238E27FC236}">
              <a16:creationId xmlns="" xmlns:a16="http://schemas.microsoft.com/office/drawing/2014/main" id="{D1243E34-8826-4EA4-9B71-2C13AF80177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503" name="直線コネクタ 502">
          <a:extLst>
            <a:ext uri="{FF2B5EF4-FFF2-40B4-BE49-F238E27FC236}">
              <a16:creationId xmlns="" xmlns:a16="http://schemas.microsoft.com/office/drawing/2014/main" id="{5F4DBCFA-3F77-45F7-B314-8DD5C20B17DB}"/>
            </a:ext>
          </a:extLst>
        </xdr:cNvPr>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504" name="【認定こども園・幼稚園・保育所】&#10;一人当たり面積最小値テキスト">
          <a:extLst>
            <a:ext uri="{FF2B5EF4-FFF2-40B4-BE49-F238E27FC236}">
              <a16:creationId xmlns="" xmlns:a16="http://schemas.microsoft.com/office/drawing/2014/main" id="{2ACB614D-A3E1-42F0-A0A6-2AFDECFDD2F2}"/>
            </a:ext>
          </a:extLst>
        </xdr:cNvPr>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505" name="直線コネクタ 504">
          <a:extLst>
            <a:ext uri="{FF2B5EF4-FFF2-40B4-BE49-F238E27FC236}">
              <a16:creationId xmlns="" xmlns:a16="http://schemas.microsoft.com/office/drawing/2014/main" id="{ABB65DB2-86E0-4DCE-9383-B978BB006059}"/>
            </a:ext>
          </a:extLst>
        </xdr:cNvPr>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506" name="【認定こども園・幼稚園・保育所】&#10;一人当たり面積最大値テキスト">
          <a:extLst>
            <a:ext uri="{FF2B5EF4-FFF2-40B4-BE49-F238E27FC236}">
              <a16:creationId xmlns="" xmlns:a16="http://schemas.microsoft.com/office/drawing/2014/main" id="{5B267382-9F19-478D-A6B4-378471A12A21}"/>
            </a:ext>
          </a:extLst>
        </xdr:cNvPr>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507" name="直線コネクタ 506">
          <a:extLst>
            <a:ext uri="{FF2B5EF4-FFF2-40B4-BE49-F238E27FC236}">
              <a16:creationId xmlns="" xmlns:a16="http://schemas.microsoft.com/office/drawing/2014/main" id="{676D4D0F-7149-4FB9-AA82-F1BD23DAD149}"/>
            </a:ext>
          </a:extLst>
        </xdr:cNvPr>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xdr:rowOff>
    </xdr:from>
    <xdr:ext cx="469744" cy="259045"/>
    <xdr:sp macro="" textlink="">
      <xdr:nvSpPr>
        <xdr:cNvPr id="508" name="【認定こども園・幼稚園・保育所】&#10;一人当たり面積平均値テキスト">
          <a:extLst>
            <a:ext uri="{FF2B5EF4-FFF2-40B4-BE49-F238E27FC236}">
              <a16:creationId xmlns="" xmlns:a16="http://schemas.microsoft.com/office/drawing/2014/main" id="{A9A30815-8198-4147-ACF6-9B84088F9FE9}"/>
            </a:ext>
          </a:extLst>
        </xdr:cNvPr>
        <xdr:cNvSpPr txBox="1"/>
      </xdr:nvSpPr>
      <xdr:spPr>
        <a:xfrm>
          <a:off x="22199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509" name="フローチャート: 判断 508">
          <a:extLst>
            <a:ext uri="{FF2B5EF4-FFF2-40B4-BE49-F238E27FC236}">
              <a16:creationId xmlns="" xmlns:a16="http://schemas.microsoft.com/office/drawing/2014/main" id="{C542DD0E-6FE8-4432-8871-514246DDA1E0}"/>
            </a:ext>
          </a:extLst>
        </xdr:cNvPr>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510" name="フローチャート: 判断 509">
          <a:extLst>
            <a:ext uri="{FF2B5EF4-FFF2-40B4-BE49-F238E27FC236}">
              <a16:creationId xmlns="" xmlns:a16="http://schemas.microsoft.com/office/drawing/2014/main" id="{3CCF4DAF-3DE0-48C0-B948-6C0E8D3775F8}"/>
            </a:ext>
          </a:extLst>
        </xdr:cNvPr>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511" name="フローチャート: 判断 510">
          <a:extLst>
            <a:ext uri="{FF2B5EF4-FFF2-40B4-BE49-F238E27FC236}">
              <a16:creationId xmlns="" xmlns:a16="http://schemas.microsoft.com/office/drawing/2014/main" id="{E4670C75-C42F-476C-B396-DD51DF163447}"/>
            </a:ext>
          </a:extLst>
        </xdr:cNvPr>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512" name="フローチャート: 判断 511">
          <a:extLst>
            <a:ext uri="{FF2B5EF4-FFF2-40B4-BE49-F238E27FC236}">
              <a16:creationId xmlns="" xmlns:a16="http://schemas.microsoft.com/office/drawing/2014/main" id="{714104A0-2772-4A0D-8855-FC32004D33A0}"/>
            </a:ext>
          </a:extLst>
        </xdr:cNvPr>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3" name="テキスト ボックス 512">
          <a:extLst>
            <a:ext uri="{FF2B5EF4-FFF2-40B4-BE49-F238E27FC236}">
              <a16:creationId xmlns="" xmlns:a16="http://schemas.microsoft.com/office/drawing/2014/main" id="{6DB9746F-C9C7-4482-8CCB-E0D1B53DE77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4" name="テキスト ボックス 513">
          <a:extLst>
            <a:ext uri="{FF2B5EF4-FFF2-40B4-BE49-F238E27FC236}">
              <a16:creationId xmlns="" xmlns:a16="http://schemas.microsoft.com/office/drawing/2014/main" id="{554B71CD-9EA0-4F21-8F5B-B5A1E43DAAE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5" name="テキスト ボックス 514">
          <a:extLst>
            <a:ext uri="{FF2B5EF4-FFF2-40B4-BE49-F238E27FC236}">
              <a16:creationId xmlns="" xmlns:a16="http://schemas.microsoft.com/office/drawing/2014/main" id="{DB3419DD-4E9A-44E6-8995-4B0FD2ADB63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6" name="テキスト ボックス 515">
          <a:extLst>
            <a:ext uri="{FF2B5EF4-FFF2-40B4-BE49-F238E27FC236}">
              <a16:creationId xmlns="" xmlns:a16="http://schemas.microsoft.com/office/drawing/2014/main" id="{4DC850E6-2A11-4CC0-A960-25C5C163FE5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7" name="テキスト ボックス 516">
          <a:extLst>
            <a:ext uri="{FF2B5EF4-FFF2-40B4-BE49-F238E27FC236}">
              <a16:creationId xmlns="" xmlns:a16="http://schemas.microsoft.com/office/drawing/2014/main" id="{8EE4AE5B-2ED3-4E85-8C3C-0D2C3D46FDC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518" name="楕円 517">
          <a:extLst>
            <a:ext uri="{FF2B5EF4-FFF2-40B4-BE49-F238E27FC236}">
              <a16:creationId xmlns="" xmlns:a16="http://schemas.microsoft.com/office/drawing/2014/main" id="{C7406BA5-8852-4C0A-95C0-F08257DABF11}"/>
            </a:ext>
          </a:extLst>
        </xdr:cNvPr>
        <xdr:cNvSpPr/>
      </xdr:nvSpPr>
      <xdr:spPr>
        <a:xfrm>
          <a:off x="221107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101617</xdr:rowOff>
    </xdr:from>
    <xdr:ext cx="469744" cy="259045"/>
    <xdr:sp macro="" textlink="">
      <xdr:nvSpPr>
        <xdr:cNvPr id="519" name="【認定こども園・幼稚園・保育所】&#10;一人当たり面積該当値テキスト">
          <a:extLst>
            <a:ext uri="{FF2B5EF4-FFF2-40B4-BE49-F238E27FC236}">
              <a16:creationId xmlns="" xmlns:a16="http://schemas.microsoft.com/office/drawing/2014/main" id="{2565ED0B-82EE-4EF1-8A49-1CA8A3A06480}"/>
            </a:ext>
          </a:extLst>
        </xdr:cNvPr>
        <xdr:cNvSpPr txBox="1"/>
      </xdr:nvSpPr>
      <xdr:spPr>
        <a:xfrm>
          <a:off x="22199600"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82550</xdr:rowOff>
    </xdr:from>
    <xdr:to>
      <xdr:col>112</xdr:col>
      <xdr:colOff>38100</xdr:colOff>
      <xdr:row>39</xdr:row>
      <xdr:rowOff>12700</xdr:rowOff>
    </xdr:to>
    <xdr:sp macro="" textlink="">
      <xdr:nvSpPr>
        <xdr:cNvPr id="520" name="楕円 519">
          <a:extLst>
            <a:ext uri="{FF2B5EF4-FFF2-40B4-BE49-F238E27FC236}">
              <a16:creationId xmlns="" xmlns:a16="http://schemas.microsoft.com/office/drawing/2014/main" id="{194636C0-66BC-4A0C-A611-EE388E3DCD46}"/>
            </a:ext>
          </a:extLst>
        </xdr:cNvPr>
        <xdr:cNvSpPr/>
      </xdr:nvSpPr>
      <xdr:spPr>
        <a:xfrm>
          <a:off x="21272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129540</xdr:rowOff>
    </xdr:from>
    <xdr:to>
      <xdr:col>116</xdr:col>
      <xdr:colOff>63500</xdr:colOff>
      <xdr:row>38</xdr:row>
      <xdr:rowOff>133350</xdr:rowOff>
    </xdr:to>
    <xdr:cxnSp macro="">
      <xdr:nvCxnSpPr>
        <xdr:cNvPr id="521" name="直線コネクタ 520">
          <a:extLst>
            <a:ext uri="{FF2B5EF4-FFF2-40B4-BE49-F238E27FC236}">
              <a16:creationId xmlns="" xmlns:a16="http://schemas.microsoft.com/office/drawing/2014/main" id="{A278B25C-4CDB-4F37-8910-F8BCF26A844A}"/>
            </a:ext>
          </a:extLst>
        </xdr:cNvPr>
        <xdr:cNvCxnSpPr/>
      </xdr:nvCxnSpPr>
      <xdr:spPr>
        <a:xfrm flipV="1">
          <a:off x="21323300" y="66446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90170</xdr:rowOff>
    </xdr:from>
    <xdr:to>
      <xdr:col>107</xdr:col>
      <xdr:colOff>101600</xdr:colOff>
      <xdr:row>39</xdr:row>
      <xdr:rowOff>20320</xdr:rowOff>
    </xdr:to>
    <xdr:sp macro="" textlink="">
      <xdr:nvSpPr>
        <xdr:cNvPr id="522" name="楕円 521">
          <a:extLst>
            <a:ext uri="{FF2B5EF4-FFF2-40B4-BE49-F238E27FC236}">
              <a16:creationId xmlns="" xmlns:a16="http://schemas.microsoft.com/office/drawing/2014/main" id="{3EF0FB12-154F-4E7D-94FA-020CB2A383CB}"/>
            </a:ext>
          </a:extLst>
        </xdr:cNvPr>
        <xdr:cNvSpPr/>
      </xdr:nvSpPr>
      <xdr:spPr>
        <a:xfrm>
          <a:off x="20383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133350</xdr:rowOff>
    </xdr:from>
    <xdr:to>
      <xdr:col>111</xdr:col>
      <xdr:colOff>177800</xdr:colOff>
      <xdr:row>38</xdr:row>
      <xdr:rowOff>140970</xdr:rowOff>
    </xdr:to>
    <xdr:cxnSp macro="">
      <xdr:nvCxnSpPr>
        <xdr:cNvPr id="523" name="直線コネクタ 522">
          <a:extLst>
            <a:ext uri="{FF2B5EF4-FFF2-40B4-BE49-F238E27FC236}">
              <a16:creationId xmlns="" xmlns:a16="http://schemas.microsoft.com/office/drawing/2014/main" id="{90B5A421-C05E-4EB4-908F-EC0C839E0029}"/>
            </a:ext>
          </a:extLst>
        </xdr:cNvPr>
        <xdr:cNvCxnSpPr/>
      </xdr:nvCxnSpPr>
      <xdr:spPr>
        <a:xfrm flipV="1">
          <a:off x="20434300" y="66484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110507</xdr:rowOff>
    </xdr:from>
    <xdr:ext cx="469744" cy="259045"/>
    <xdr:sp macro="" textlink="">
      <xdr:nvSpPr>
        <xdr:cNvPr id="524" name="n_1aveValue【認定こども園・幼稚園・保育所】&#10;一人当たり面積">
          <a:extLst>
            <a:ext uri="{FF2B5EF4-FFF2-40B4-BE49-F238E27FC236}">
              <a16:creationId xmlns="" xmlns:a16="http://schemas.microsoft.com/office/drawing/2014/main" id="{9E7A51D7-1B1F-4AD2-B68F-6F4975534A0D}"/>
            </a:ext>
          </a:extLst>
        </xdr:cNvPr>
        <xdr:cNvSpPr txBox="1"/>
      </xdr:nvSpPr>
      <xdr:spPr>
        <a:xfrm>
          <a:off x="21075727" y="679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41927</xdr:rowOff>
    </xdr:from>
    <xdr:ext cx="469744" cy="259045"/>
    <xdr:sp macro="" textlink="">
      <xdr:nvSpPr>
        <xdr:cNvPr id="525" name="n_2aveValue【認定こども園・幼稚園・保育所】&#10;一人当たり面積">
          <a:extLst>
            <a:ext uri="{FF2B5EF4-FFF2-40B4-BE49-F238E27FC236}">
              <a16:creationId xmlns="" xmlns:a16="http://schemas.microsoft.com/office/drawing/2014/main" id="{8CAADA11-BA9B-4AF0-B45F-44BD6AD736DB}"/>
            </a:ext>
          </a:extLst>
        </xdr:cNvPr>
        <xdr:cNvSpPr txBox="1"/>
      </xdr:nvSpPr>
      <xdr:spPr>
        <a:xfrm>
          <a:off x="201994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526" name="n_3aveValue【認定こども園・幼稚園・保育所】&#10;一人当たり面積">
          <a:extLst>
            <a:ext uri="{FF2B5EF4-FFF2-40B4-BE49-F238E27FC236}">
              <a16:creationId xmlns="" xmlns:a16="http://schemas.microsoft.com/office/drawing/2014/main" id="{6F1C1DB8-8A0C-48A6-B381-57A7CA2C1783}"/>
            </a:ext>
          </a:extLst>
        </xdr:cNvPr>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29227</xdr:rowOff>
    </xdr:from>
    <xdr:ext cx="469744" cy="259045"/>
    <xdr:sp macro="" textlink="">
      <xdr:nvSpPr>
        <xdr:cNvPr id="527" name="n_1mainValue【認定こども園・幼稚園・保育所】&#10;一人当たり面積">
          <a:extLst>
            <a:ext uri="{FF2B5EF4-FFF2-40B4-BE49-F238E27FC236}">
              <a16:creationId xmlns="" xmlns:a16="http://schemas.microsoft.com/office/drawing/2014/main" id="{BB096B67-8953-4F12-8820-9ADD6271A29B}"/>
            </a:ext>
          </a:extLst>
        </xdr:cNvPr>
        <xdr:cNvSpPr txBox="1"/>
      </xdr:nvSpPr>
      <xdr:spPr>
        <a:xfrm>
          <a:off x="210757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36847</xdr:rowOff>
    </xdr:from>
    <xdr:ext cx="469744" cy="259045"/>
    <xdr:sp macro="" textlink="">
      <xdr:nvSpPr>
        <xdr:cNvPr id="528" name="n_2mainValue【認定こども園・幼稚園・保育所】&#10;一人当たり面積">
          <a:extLst>
            <a:ext uri="{FF2B5EF4-FFF2-40B4-BE49-F238E27FC236}">
              <a16:creationId xmlns="" xmlns:a16="http://schemas.microsoft.com/office/drawing/2014/main" id="{24910226-D726-401E-B305-BAE8CCCFED26}"/>
            </a:ext>
          </a:extLst>
        </xdr:cNvPr>
        <xdr:cNvSpPr txBox="1"/>
      </xdr:nvSpPr>
      <xdr:spPr>
        <a:xfrm>
          <a:off x="20199427"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9" name="正方形/長方形 528">
          <a:extLst>
            <a:ext uri="{FF2B5EF4-FFF2-40B4-BE49-F238E27FC236}">
              <a16:creationId xmlns="" xmlns:a16="http://schemas.microsoft.com/office/drawing/2014/main" id="{58503A9C-55B5-4E95-A360-5D61F398C2B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0" name="正方形/長方形 529">
          <a:extLst>
            <a:ext uri="{FF2B5EF4-FFF2-40B4-BE49-F238E27FC236}">
              <a16:creationId xmlns="" xmlns:a16="http://schemas.microsoft.com/office/drawing/2014/main" id="{06112B34-7C7D-467B-B231-1FAC15BE95F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1" name="正方形/長方形 530">
          <a:extLst>
            <a:ext uri="{FF2B5EF4-FFF2-40B4-BE49-F238E27FC236}">
              <a16:creationId xmlns="" xmlns:a16="http://schemas.microsoft.com/office/drawing/2014/main" id="{E3AE51A4-465D-4B57-BFF7-B84242912B0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2" name="正方形/長方形 531">
          <a:extLst>
            <a:ext uri="{FF2B5EF4-FFF2-40B4-BE49-F238E27FC236}">
              <a16:creationId xmlns="" xmlns:a16="http://schemas.microsoft.com/office/drawing/2014/main" id="{FC1D06F9-9A1F-47F3-B6EB-66035D5C886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3" name="正方形/長方形 532">
          <a:extLst>
            <a:ext uri="{FF2B5EF4-FFF2-40B4-BE49-F238E27FC236}">
              <a16:creationId xmlns="" xmlns:a16="http://schemas.microsoft.com/office/drawing/2014/main" id="{825EE52C-C9AA-4AAF-AF4E-AC06E1D74B6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4" name="正方形/長方形 533">
          <a:extLst>
            <a:ext uri="{FF2B5EF4-FFF2-40B4-BE49-F238E27FC236}">
              <a16:creationId xmlns="" xmlns:a16="http://schemas.microsoft.com/office/drawing/2014/main" id="{6355E750-7DB2-4BCC-9729-9835A3D1404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5" name="正方形/長方形 534">
          <a:extLst>
            <a:ext uri="{FF2B5EF4-FFF2-40B4-BE49-F238E27FC236}">
              <a16:creationId xmlns="" xmlns:a16="http://schemas.microsoft.com/office/drawing/2014/main" id="{4B759339-189F-4BBB-A49F-5299261D301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正方形/長方形 535">
          <a:extLst>
            <a:ext uri="{FF2B5EF4-FFF2-40B4-BE49-F238E27FC236}">
              <a16:creationId xmlns="" xmlns:a16="http://schemas.microsoft.com/office/drawing/2014/main" id="{26D8D3A8-C059-4FE7-958D-DE100C84243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7" name="テキスト ボックス 536">
          <a:extLst>
            <a:ext uri="{FF2B5EF4-FFF2-40B4-BE49-F238E27FC236}">
              <a16:creationId xmlns="" xmlns:a16="http://schemas.microsoft.com/office/drawing/2014/main" id="{C9BC99F4-F3C6-4352-9820-2ECD9178C06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8" name="直線コネクタ 537">
          <a:extLst>
            <a:ext uri="{FF2B5EF4-FFF2-40B4-BE49-F238E27FC236}">
              <a16:creationId xmlns="" xmlns:a16="http://schemas.microsoft.com/office/drawing/2014/main" id="{0C8D5968-3B35-45B8-88EE-94BC6927E26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9" name="テキスト ボックス 538">
          <a:extLst>
            <a:ext uri="{FF2B5EF4-FFF2-40B4-BE49-F238E27FC236}">
              <a16:creationId xmlns="" xmlns:a16="http://schemas.microsoft.com/office/drawing/2014/main" id="{C7C98687-A57E-4419-9BC1-56C33BFF73CF}"/>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40" name="直線コネクタ 539">
          <a:extLst>
            <a:ext uri="{FF2B5EF4-FFF2-40B4-BE49-F238E27FC236}">
              <a16:creationId xmlns="" xmlns:a16="http://schemas.microsoft.com/office/drawing/2014/main" id="{A5B32E91-ACA2-4BD7-A6E1-C1F6E29FABB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41" name="テキスト ボックス 540">
          <a:extLst>
            <a:ext uri="{FF2B5EF4-FFF2-40B4-BE49-F238E27FC236}">
              <a16:creationId xmlns="" xmlns:a16="http://schemas.microsoft.com/office/drawing/2014/main" id="{F3754F68-CB95-4D36-9A63-B8828A380715}"/>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2" name="直線コネクタ 541">
          <a:extLst>
            <a:ext uri="{FF2B5EF4-FFF2-40B4-BE49-F238E27FC236}">
              <a16:creationId xmlns="" xmlns:a16="http://schemas.microsoft.com/office/drawing/2014/main" id="{39A5BC06-52E6-4542-89A2-CEA94652DFA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3" name="テキスト ボックス 542">
          <a:extLst>
            <a:ext uri="{FF2B5EF4-FFF2-40B4-BE49-F238E27FC236}">
              <a16:creationId xmlns="" xmlns:a16="http://schemas.microsoft.com/office/drawing/2014/main" id="{F60D3972-6ADC-4F91-9B65-92AA0F0911F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4" name="直線コネクタ 543">
          <a:extLst>
            <a:ext uri="{FF2B5EF4-FFF2-40B4-BE49-F238E27FC236}">
              <a16:creationId xmlns="" xmlns:a16="http://schemas.microsoft.com/office/drawing/2014/main" id="{C41D60D5-9A71-4DDD-9EC5-DD4E3A2C6E1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5" name="テキスト ボックス 544">
          <a:extLst>
            <a:ext uri="{FF2B5EF4-FFF2-40B4-BE49-F238E27FC236}">
              <a16:creationId xmlns="" xmlns:a16="http://schemas.microsoft.com/office/drawing/2014/main" id="{3C0550BA-630C-4DE5-BE2A-B03931C91A8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6" name="直線コネクタ 545">
          <a:extLst>
            <a:ext uri="{FF2B5EF4-FFF2-40B4-BE49-F238E27FC236}">
              <a16:creationId xmlns="" xmlns:a16="http://schemas.microsoft.com/office/drawing/2014/main" id="{A9CAD2DF-1750-4AA5-925E-E79FAD88980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7" name="テキスト ボックス 546">
          <a:extLst>
            <a:ext uri="{FF2B5EF4-FFF2-40B4-BE49-F238E27FC236}">
              <a16:creationId xmlns="" xmlns:a16="http://schemas.microsoft.com/office/drawing/2014/main" id="{0D8C3470-2763-413D-A590-BBD01889362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8" name="直線コネクタ 547">
          <a:extLst>
            <a:ext uri="{FF2B5EF4-FFF2-40B4-BE49-F238E27FC236}">
              <a16:creationId xmlns="" xmlns:a16="http://schemas.microsoft.com/office/drawing/2014/main" id="{D1E97132-1AF4-49BF-91DD-B8D2C5A67CD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49" name="テキスト ボックス 548">
          <a:extLst>
            <a:ext uri="{FF2B5EF4-FFF2-40B4-BE49-F238E27FC236}">
              <a16:creationId xmlns="" xmlns:a16="http://schemas.microsoft.com/office/drawing/2014/main" id="{01CB31BF-E9EB-4CF4-9EB2-2F2EA871D854}"/>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0" name="直線コネクタ 549">
          <a:extLst>
            <a:ext uri="{FF2B5EF4-FFF2-40B4-BE49-F238E27FC236}">
              <a16:creationId xmlns="" xmlns:a16="http://schemas.microsoft.com/office/drawing/2014/main" id="{EE1902DC-69AE-46AB-81BB-9C05F537884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1" name="テキスト ボックス 550">
          <a:extLst>
            <a:ext uri="{FF2B5EF4-FFF2-40B4-BE49-F238E27FC236}">
              <a16:creationId xmlns="" xmlns:a16="http://schemas.microsoft.com/office/drawing/2014/main" id="{3E45B55A-8AFF-4282-AFB0-2361EA7CA9FD}"/>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2" name="【学校施設】&#10;有形固定資産減価償却率グラフ枠">
          <a:extLst>
            <a:ext uri="{FF2B5EF4-FFF2-40B4-BE49-F238E27FC236}">
              <a16:creationId xmlns="" xmlns:a16="http://schemas.microsoft.com/office/drawing/2014/main" id="{5AEE8BD9-074F-4E2C-8D2A-06CB938B139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553" name="直線コネクタ 552">
          <a:extLst>
            <a:ext uri="{FF2B5EF4-FFF2-40B4-BE49-F238E27FC236}">
              <a16:creationId xmlns="" xmlns:a16="http://schemas.microsoft.com/office/drawing/2014/main" id="{C3125027-0798-4C3D-A317-53A812C117BC}"/>
            </a:ext>
          </a:extLst>
        </xdr:cNvPr>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554" name="【学校施設】&#10;有形固定資産減価償却率最小値テキスト">
          <a:extLst>
            <a:ext uri="{FF2B5EF4-FFF2-40B4-BE49-F238E27FC236}">
              <a16:creationId xmlns="" xmlns:a16="http://schemas.microsoft.com/office/drawing/2014/main" id="{90412DCA-B971-4119-AE4A-53031F2A7163}"/>
            </a:ext>
          </a:extLst>
        </xdr:cNvPr>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555" name="直線コネクタ 554">
          <a:extLst>
            <a:ext uri="{FF2B5EF4-FFF2-40B4-BE49-F238E27FC236}">
              <a16:creationId xmlns="" xmlns:a16="http://schemas.microsoft.com/office/drawing/2014/main" id="{A9541884-78B1-4A2C-840F-701CA41A3B20}"/>
            </a:ext>
          </a:extLst>
        </xdr:cNvPr>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56" name="【学校施設】&#10;有形固定資産減価償却率最大値テキスト">
          <a:extLst>
            <a:ext uri="{FF2B5EF4-FFF2-40B4-BE49-F238E27FC236}">
              <a16:creationId xmlns="" xmlns:a16="http://schemas.microsoft.com/office/drawing/2014/main" id="{BD043996-0F99-43A2-AAA6-E5962D7B9BBD}"/>
            </a:ext>
          </a:extLst>
        </xdr:cNvPr>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57" name="直線コネクタ 556">
          <a:extLst>
            <a:ext uri="{FF2B5EF4-FFF2-40B4-BE49-F238E27FC236}">
              <a16:creationId xmlns="" xmlns:a16="http://schemas.microsoft.com/office/drawing/2014/main" id="{501A0CFC-3772-420D-AF79-0E3D313DE38C}"/>
            </a:ext>
          </a:extLst>
        </xdr:cNvPr>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49547</xdr:rowOff>
    </xdr:from>
    <xdr:ext cx="405111" cy="259045"/>
    <xdr:sp macro="" textlink="">
      <xdr:nvSpPr>
        <xdr:cNvPr id="558" name="【学校施設】&#10;有形固定資産減価償却率平均値テキスト">
          <a:extLst>
            <a:ext uri="{FF2B5EF4-FFF2-40B4-BE49-F238E27FC236}">
              <a16:creationId xmlns="" xmlns:a16="http://schemas.microsoft.com/office/drawing/2014/main" id="{ABB33476-0100-429A-8507-81627868B2A8}"/>
            </a:ext>
          </a:extLst>
        </xdr:cNvPr>
        <xdr:cNvSpPr txBox="1"/>
      </xdr:nvSpPr>
      <xdr:spPr>
        <a:xfrm>
          <a:off x="16357600"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559" name="フローチャート: 判断 558">
          <a:extLst>
            <a:ext uri="{FF2B5EF4-FFF2-40B4-BE49-F238E27FC236}">
              <a16:creationId xmlns="" xmlns:a16="http://schemas.microsoft.com/office/drawing/2014/main" id="{E7E02EB1-E403-42F4-85BE-87C92B158D76}"/>
            </a:ext>
          </a:extLst>
        </xdr:cNvPr>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560" name="フローチャート: 判断 559">
          <a:extLst>
            <a:ext uri="{FF2B5EF4-FFF2-40B4-BE49-F238E27FC236}">
              <a16:creationId xmlns="" xmlns:a16="http://schemas.microsoft.com/office/drawing/2014/main" id="{39A0700B-C7D7-4E24-B5CC-49B884E747DA}"/>
            </a:ext>
          </a:extLst>
        </xdr:cNvPr>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561" name="フローチャート: 判断 560">
          <a:extLst>
            <a:ext uri="{FF2B5EF4-FFF2-40B4-BE49-F238E27FC236}">
              <a16:creationId xmlns="" xmlns:a16="http://schemas.microsoft.com/office/drawing/2014/main" id="{592D27FE-9EBA-4805-8379-07A51E1E97D8}"/>
            </a:ext>
          </a:extLst>
        </xdr:cNvPr>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562" name="フローチャート: 判断 561">
          <a:extLst>
            <a:ext uri="{FF2B5EF4-FFF2-40B4-BE49-F238E27FC236}">
              <a16:creationId xmlns="" xmlns:a16="http://schemas.microsoft.com/office/drawing/2014/main" id="{D8306F43-575B-4B81-A9E4-AD1CF3413909}"/>
            </a:ext>
          </a:extLst>
        </xdr:cNvPr>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3" name="テキスト ボックス 562">
          <a:extLst>
            <a:ext uri="{FF2B5EF4-FFF2-40B4-BE49-F238E27FC236}">
              <a16:creationId xmlns="" xmlns:a16="http://schemas.microsoft.com/office/drawing/2014/main" id="{6AC4C135-D67A-4A25-88E9-362E16B4A63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4" name="テキスト ボックス 563">
          <a:extLst>
            <a:ext uri="{FF2B5EF4-FFF2-40B4-BE49-F238E27FC236}">
              <a16:creationId xmlns="" xmlns:a16="http://schemas.microsoft.com/office/drawing/2014/main" id="{C27E8571-2CED-47A4-BE46-5EEDAB13B5D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5" name="テキスト ボックス 564">
          <a:extLst>
            <a:ext uri="{FF2B5EF4-FFF2-40B4-BE49-F238E27FC236}">
              <a16:creationId xmlns="" xmlns:a16="http://schemas.microsoft.com/office/drawing/2014/main" id="{7CB16610-2B43-4596-AD72-540F0EDABA4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6" name="テキスト ボックス 565">
          <a:extLst>
            <a:ext uri="{FF2B5EF4-FFF2-40B4-BE49-F238E27FC236}">
              <a16:creationId xmlns="" xmlns:a16="http://schemas.microsoft.com/office/drawing/2014/main" id="{8957E812-0CA7-45BC-ADFC-DE558994B6E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7" name="テキスト ボックス 566">
          <a:extLst>
            <a:ext uri="{FF2B5EF4-FFF2-40B4-BE49-F238E27FC236}">
              <a16:creationId xmlns="" xmlns:a16="http://schemas.microsoft.com/office/drawing/2014/main" id="{5923C456-92C0-4E5C-BDCA-B75D8A144AD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168275</xdr:rowOff>
    </xdr:from>
    <xdr:to>
      <xdr:col>85</xdr:col>
      <xdr:colOff>177800</xdr:colOff>
      <xdr:row>57</xdr:row>
      <xdr:rowOff>98425</xdr:rowOff>
    </xdr:to>
    <xdr:sp macro="" textlink="">
      <xdr:nvSpPr>
        <xdr:cNvPr id="568" name="楕円 567">
          <a:extLst>
            <a:ext uri="{FF2B5EF4-FFF2-40B4-BE49-F238E27FC236}">
              <a16:creationId xmlns="" xmlns:a16="http://schemas.microsoft.com/office/drawing/2014/main" id="{A2DF5BD5-3ECE-4B97-B6EB-B0CDC0344E18}"/>
            </a:ext>
          </a:extLst>
        </xdr:cNvPr>
        <xdr:cNvSpPr/>
      </xdr:nvSpPr>
      <xdr:spPr>
        <a:xfrm>
          <a:off x="16268700" y="97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19702</xdr:rowOff>
    </xdr:from>
    <xdr:ext cx="405111" cy="259045"/>
    <xdr:sp macro="" textlink="">
      <xdr:nvSpPr>
        <xdr:cNvPr id="569" name="【学校施設】&#10;有形固定資産減価償却率該当値テキスト">
          <a:extLst>
            <a:ext uri="{FF2B5EF4-FFF2-40B4-BE49-F238E27FC236}">
              <a16:creationId xmlns="" xmlns:a16="http://schemas.microsoft.com/office/drawing/2014/main" id="{AF3CBFD7-342F-4F2D-896B-25D657E60D0B}"/>
            </a:ext>
          </a:extLst>
        </xdr:cNvPr>
        <xdr:cNvSpPr txBox="1"/>
      </xdr:nvSpPr>
      <xdr:spPr>
        <a:xfrm>
          <a:off x="16357600" y="962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21590</xdr:rowOff>
    </xdr:from>
    <xdr:to>
      <xdr:col>81</xdr:col>
      <xdr:colOff>101600</xdr:colOff>
      <xdr:row>57</xdr:row>
      <xdr:rowOff>123190</xdr:rowOff>
    </xdr:to>
    <xdr:sp macro="" textlink="">
      <xdr:nvSpPr>
        <xdr:cNvPr id="570" name="楕円 569">
          <a:extLst>
            <a:ext uri="{FF2B5EF4-FFF2-40B4-BE49-F238E27FC236}">
              <a16:creationId xmlns="" xmlns:a16="http://schemas.microsoft.com/office/drawing/2014/main" id="{95D31E41-CA1E-45DB-986E-99C3114D6B80}"/>
            </a:ext>
          </a:extLst>
        </xdr:cNvPr>
        <xdr:cNvSpPr/>
      </xdr:nvSpPr>
      <xdr:spPr>
        <a:xfrm>
          <a:off x="15430500" y="97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47625</xdr:rowOff>
    </xdr:from>
    <xdr:to>
      <xdr:col>85</xdr:col>
      <xdr:colOff>127000</xdr:colOff>
      <xdr:row>57</xdr:row>
      <xdr:rowOff>72390</xdr:rowOff>
    </xdr:to>
    <xdr:cxnSp macro="">
      <xdr:nvCxnSpPr>
        <xdr:cNvPr id="571" name="直線コネクタ 570">
          <a:extLst>
            <a:ext uri="{FF2B5EF4-FFF2-40B4-BE49-F238E27FC236}">
              <a16:creationId xmlns="" xmlns:a16="http://schemas.microsoft.com/office/drawing/2014/main" id="{3A1825F0-EA06-49C0-A581-723FE93B1B8A}"/>
            </a:ext>
          </a:extLst>
        </xdr:cNvPr>
        <xdr:cNvCxnSpPr/>
      </xdr:nvCxnSpPr>
      <xdr:spPr>
        <a:xfrm flipV="1">
          <a:off x="15481300" y="982027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29210</xdr:rowOff>
    </xdr:from>
    <xdr:to>
      <xdr:col>76</xdr:col>
      <xdr:colOff>165100</xdr:colOff>
      <xdr:row>57</xdr:row>
      <xdr:rowOff>130810</xdr:rowOff>
    </xdr:to>
    <xdr:sp macro="" textlink="">
      <xdr:nvSpPr>
        <xdr:cNvPr id="572" name="楕円 571">
          <a:extLst>
            <a:ext uri="{FF2B5EF4-FFF2-40B4-BE49-F238E27FC236}">
              <a16:creationId xmlns="" xmlns:a16="http://schemas.microsoft.com/office/drawing/2014/main" id="{E3F6306E-5962-43FD-96ED-0007926F6104}"/>
            </a:ext>
          </a:extLst>
        </xdr:cNvPr>
        <xdr:cNvSpPr/>
      </xdr:nvSpPr>
      <xdr:spPr>
        <a:xfrm>
          <a:off x="14541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72390</xdr:rowOff>
    </xdr:from>
    <xdr:to>
      <xdr:col>81</xdr:col>
      <xdr:colOff>50800</xdr:colOff>
      <xdr:row>57</xdr:row>
      <xdr:rowOff>80010</xdr:rowOff>
    </xdr:to>
    <xdr:cxnSp macro="">
      <xdr:nvCxnSpPr>
        <xdr:cNvPr id="573" name="直線コネクタ 572">
          <a:extLst>
            <a:ext uri="{FF2B5EF4-FFF2-40B4-BE49-F238E27FC236}">
              <a16:creationId xmlns="" xmlns:a16="http://schemas.microsoft.com/office/drawing/2014/main" id="{7BC5971A-75FC-4D74-88BC-6CB49FDC7A47}"/>
            </a:ext>
          </a:extLst>
        </xdr:cNvPr>
        <xdr:cNvCxnSpPr/>
      </xdr:nvCxnSpPr>
      <xdr:spPr>
        <a:xfrm flipV="1">
          <a:off x="14592300" y="9845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13352</xdr:rowOff>
    </xdr:from>
    <xdr:ext cx="405111" cy="259045"/>
    <xdr:sp macro="" textlink="">
      <xdr:nvSpPr>
        <xdr:cNvPr id="574" name="n_1aveValue【学校施設】&#10;有形固定資産減価償却率">
          <a:extLst>
            <a:ext uri="{FF2B5EF4-FFF2-40B4-BE49-F238E27FC236}">
              <a16:creationId xmlns="" xmlns:a16="http://schemas.microsoft.com/office/drawing/2014/main" id="{960076C5-EDE2-4AB2-9810-D1F2F7CA8C17}"/>
            </a:ext>
          </a:extLst>
        </xdr:cNvPr>
        <xdr:cNvSpPr txBox="1"/>
      </xdr:nvSpPr>
      <xdr:spPr>
        <a:xfrm>
          <a:off x="152660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17162</xdr:rowOff>
    </xdr:from>
    <xdr:ext cx="405111" cy="259045"/>
    <xdr:sp macro="" textlink="">
      <xdr:nvSpPr>
        <xdr:cNvPr id="575" name="n_2aveValue【学校施設】&#10;有形固定資産減価償却率">
          <a:extLst>
            <a:ext uri="{FF2B5EF4-FFF2-40B4-BE49-F238E27FC236}">
              <a16:creationId xmlns="" xmlns:a16="http://schemas.microsoft.com/office/drawing/2014/main" id="{91B37B59-E3D8-4B50-86A4-676CC22195F2}"/>
            </a:ext>
          </a:extLst>
        </xdr:cNvPr>
        <xdr:cNvSpPr txBox="1"/>
      </xdr:nvSpPr>
      <xdr:spPr>
        <a:xfrm>
          <a:off x="14389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50182</xdr:rowOff>
    </xdr:from>
    <xdr:ext cx="405111" cy="259045"/>
    <xdr:sp macro="" textlink="">
      <xdr:nvSpPr>
        <xdr:cNvPr id="576" name="n_3aveValue【学校施設】&#10;有形固定資産減価償却率">
          <a:extLst>
            <a:ext uri="{FF2B5EF4-FFF2-40B4-BE49-F238E27FC236}">
              <a16:creationId xmlns="" xmlns:a16="http://schemas.microsoft.com/office/drawing/2014/main" id="{98BCA40F-99DA-4EA8-BC87-842F05663BFB}"/>
            </a:ext>
          </a:extLst>
        </xdr:cNvPr>
        <xdr:cNvSpPr txBox="1"/>
      </xdr:nvSpPr>
      <xdr:spPr>
        <a:xfrm>
          <a:off x="13500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139717</xdr:rowOff>
    </xdr:from>
    <xdr:ext cx="405111" cy="259045"/>
    <xdr:sp macro="" textlink="">
      <xdr:nvSpPr>
        <xdr:cNvPr id="577" name="n_1mainValue【学校施設】&#10;有形固定資産減価償却率">
          <a:extLst>
            <a:ext uri="{FF2B5EF4-FFF2-40B4-BE49-F238E27FC236}">
              <a16:creationId xmlns="" xmlns:a16="http://schemas.microsoft.com/office/drawing/2014/main" id="{DCE18074-F2C8-4B3D-BC02-45DEB5535531}"/>
            </a:ext>
          </a:extLst>
        </xdr:cNvPr>
        <xdr:cNvSpPr txBox="1"/>
      </xdr:nvSpPr>
      <xdr:spPr>
        <a:xfrm>
          <a:off x="15266044" y="956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147337</xdr:rowOff>
    </xdr:from>
    <xdr:ext cx="405111" cy="259045"/>
    <xdr:sp macro="" textlink="">
      <xdr:nvSpPr>
        <xdr:cNvPr id="578" name="n_2mainValue【学校施設】&#10;有形固定資産減価償却率">
          <a:extLst>
            <a:ext uri="{FF2B5EF4-FFF2-40B4-BE49-F238E27FC236}">
              <a16:creationId xmlns="" xmlns:a16="http://schemas.microsoft.com/office/drawing/2014/main" id="{267F4AE4-B4B0-4DBD-8BD6-046B83DD2769}"/>
            </a:ext>
          </a:extLst>
        </xdr:cNvPr>
        <xdr:cNvSpPr txBox="1"/>
      </xdr:nvSpPr>
      <xdr:spPr>
        <a:xfrm>
          <a:off x="14389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9" name="正方形/長方形 578">
          <a:extLst>
            <a:ext uri="{FF2B5EF4-FFF2-40B4-BE49-F238E27FC236}">
              <a16:creationId xmlns="" xmlns:a16="http://schemas.microsoft.com/office/drawing/2014/main" id="{D0464231-A0EF-45AD-A3E0-111CD04B557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0" name="正方形/長方形 579">
          <a:extLst>
            <a:ext uri="{FF2B5EF4-FFF2-40B4-BE49-F238E27FC236}">
              <a16:creationId xmlns="" xmlns:a16="http://schemas.microsoft.com/office/drawing/2014/main" id="{85155102-BD8D-4366-BE31-8C2D0456BA9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1" name="正方形/長方形 580">
          <a:extLst>
            <a:ext uri="{FF2B5EF4-FFF2-40B4-BE49-F238E27FC236}">
              <a16:creationId xmlns="" xmlns:a16="http://schemas.microsoft.com/office/drawing/2014/main" id="{29632993-B9F8-435B-ABF4-71AF9054A33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2" name="正方形/長方形 581">
          <a:extLst>
            <a:ext uri="{FF2B5EF4-FFF2-40B4-BE49-F238E27FC236}">
              <a16:creationId xmlns="" xmlns:a16="http://schemas.microsoft.com/office/drawing/2014/main" id="{23BCFC57-0BB5-4350-A85C-E6B02CBABFA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3" name="正方形/長方形 582">
          <a:extLst>
            <a:ext uri="{FF2B5EF4-FFF2-40B4-BE49-F238E27FC236}">
              <a16:creationId xmlns="" xmlns:a16="http://schemas.microsoft.com/office/drawing/2014/main" id="{0710F9DC-C49E-44F7-91E9-B7A77CE5925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4" name="正方形/長方形 583">
          <a:extLst>
            <a:ext uri="{FF2B5EF4-FFF2-40B4-BE49-F238E27FC236}">
              <a16:creationId xmlns="" xmlns:a16="http://schemas.microsoft.com/office/drawing/2014/main" id="{72BD3CE8-0984-4D04-953C-BF702DB0D03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5" name="正方形/長方形 584">
          <a:extLst>
            <a:ext uri="{FF2B5EF4-FFF2-40B4-BE49-F238E27FC236}">
              <a16:creationId xmlns="" xmlns:a16="http://schemas.microsoft.com/office/drawing/2014/main" id="{1AB3DCE4-E6D6-42B3-8038-8201D569152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6" name="正方形/長方形 585">
          <a:extLst>
            <a:ext uri="{FF2B5EF4-FFF2-40B4-BE49-F238E27FC236}">
              <a16:creationId xmlns="" xmlns:a16="http://schemas.microsoft.com/office/drawing/2014/main" id="{55648A00-9FD7-4ECA-8249-83E5E0C8EFA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7" name="テキスト ボックス 586">
          <a:extLst>
            <a:ext uri="{FF2B5EF4-FFF2-40B4-BE49-F238E27FC236}">
              <a16:creationId xmlns="" xmlns:a16="http://schemas.microsoft.com/office/drawing/2014/main" id="{EE72688E-10D9-4CD5-8582-19EAA54BA45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8" name="直線コネクタ 587">
          <a:extLst>
            <a:ext uri="{FF2B5EF4-FFF2-40B4-BE49-F238E27FC236}">
              <a16:creationId xmlns="" xmlns:a16="http://schemas.microsoft.com/office/drawing/2014/main" id="{517CDBB5-44D1-4B4D-8A2E-6EA09B93AAC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9" name="テキスト ボックス 588">
          <a:extLst>
            <a:ext uri="{FF2B5EF4-FFF2-40B4-BE49-F238E27FC236}">
              <a16:creationId xmlns="" xmlns:a16="http://schemas.microsoft.com/office/drawing/2014/main" id="{A59B5046-5013-4DC6-881A-00B0011B500F}"/>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90" name="直線コネクタ 589">
          <a:extLst>
            <a:ext uri="{FF2B5EF4-FFF2-40B4-BE49-F238E27FC236}">
              <a16:creationId xmlns="" xmlns:a16="http://schemas.microsoft.com/office/drawing/2014/main" id="{3D16CF9D-576A-4E12-872E-346758BF2599}"/>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91" name="テキスト ボックス 590">
          <a:extLst>
            <a:ext uri="{FF2B5EF4-FFF2-40B4-BE49-F238E27FC236}">
              <a16:creationId xmlns="" xmlns:a16="http://schemas.microsoft.com/office/drawing/2014/main" id="{F0D55B60-2699-4B6F-9AAC-E2DDDEB1DFE1}"/>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92" name="直線コネクタ 591">
          <a:extLst>
            <a:ext uri="{FF2B5EF4-FFF2-40B4-BE49-F238E27FC236}">
              <a16:creationId xmlns="" xmlns:a16="http://schemas.microsoft.com/office/drawing/2014/main" id="{F1F8A1C1-9891-4A43-B572-086EBD1605A2}"/>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93" name="テキスト ボックス 592">
          <a:extLst>
            <a:ext uri="{FF2B5EF4-FFF2-40B4-BE49-F238E27FC236}">
              <a16:creationId xmlns="" xmlns:a16="http://schemas.microsoft.com/office/drawing/2014/main" id="{D2E14BAF-C92B-4D81-A48D-194C858A9081}"/>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94" name="直線コネクタ 593">
          <a:extLst>
            <a:ext uri="{FF2B5EF4-FFF2-40B4-BE49-F238E27FC236}">
              <a16:creationId xmlns="" xmlns:a16="http://schemas.microsoft.com/office/drawing/2014/main" id="{59223A84-3A22-4F12-A15D-7C0DCA492ABE}"/>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95" name="テキスト ボックス 594">
          <a:extLst>
            <a:ext uri="{FF2B5EF4-FFF2-40B4-BE49-F238E27FC236}">
              <a16:creationId xmlns="" xmlns:a16="http://schemas.microsoft.com/office/drawing/2014/main" id="{5A094C35-7389-4BDC-A528-352B307088DA}"/>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6" name="直線コネクタ 595">
          <a:extLst>
            <a:ext uri="{FF2B5EF4-FFF2-40B4-BE49-F238E27FC236}">
              <a16:creationId xmlns="" xmlns:a16="http://schemas.microsoft.com/office/drawing/2014/main" id="{3BCE15C0-301A-40CD-A59F-DAC7B00585FC}"/>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7" name="テキスト ボックス 596">
          <a:extLst>
            <a:ext uri="{FF2B5EF4-FFF2-40B4-BE49-F238E27FC236}">
              <a16:creationId xmlns="" xmlns:a16="http://schemas.microsoft.com/office/drawing/2014/main" id="{E8D152F5-B4C2-4C45-8550-67DB3BE46B0D}"/>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8" name="直線コネクタ 597">
          <a:extLst>
            <a:ext uri="{FF2B5EF4-FFF2-40B4-BE49-F238E27FC236}">
              <a16:creationId xmlns="" xmlns:a16="http://schemas.microsoft.com/office/drawing/2014/main" id="{7038C865-F80C-4782-92DC-8C604AB233F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9" name="テキスト ボックス 598">
          <a:extLst>
            <a:ext uri="{FF2B5EF4-FFF2-40B4-BE49-F238E27FC236}">
              <a16:creationId xmlns="" xmlns:a16="http://schemas.microsoft.com/office/drawing/2014/main" id="{029AE206-F82B-426D-BE86-6ADBEB68363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0" name="【学校施設】&#10;一人当たり面積グラフ枠">
          <a:extLst>
            <a:ext uri="{FF2B5EF4-FFF2-40B4-BE49-F238E27FC236}">
              <a16:creationId xmlns="" xmlns:a16="http://schemas.microsoft.com/office/drawing/2014/main" id="{2AC40836-680B-4E41-8C5F-BAACC9976F9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601" name="直線コネクタ 600">
          <a:extLst>
            <a:ext uri="{FF2B5EF4-FFF2-40B4-BE49-F238E27FC236}">
              <a16:creationId xmlns="" xmlns:a16="http://schemas.microsoft.com/office/drawing/2014/main" id="{3FCED9EB-F302-4BC1-AF3A-73C620AD7A22}"/>
            </a:ext>
          </a:extLst>
        </xdr:cNvPr>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602" name="【学校施設】&#10;一人当たり面積最小値テキスト">
          <a:extLst>
            <a:ext uri="{FF2B5EF4-FFF2-40B4-BE49-F238E27FC236}">
              <a16:creationId xmlns="" xmlns:a16="http://schemas.microsoft.com/office/drawing/2014/main" id="{2A26334B-9AD8-4F04-8024-453BDB95F1F9}"/>
            </a:ext>
          </a:extLst>
        </xdr:cNvPr>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603" name="直線コネクタ 602">
          <a:extLst>
            <a:ext uri="{FF2B5EF4-FFF2-40B4-BE49-F238E27FC236}">
              <a16:creationId xmlns="" xmlns:a16="http://schemas.microsoft.com/office/drawing/2014/main" id="{B9E1130F-BD74-466E-A3F9-8B4B7488C1CD}"/>
            </a:ext>
          </a:extLst>
        </xdr:cNvPr>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604" name="【学校施設】&#10;一人当たり面積最大値テキスト">
          <a:extLst>
            <a:ext uri="{FF2B5EF4-FFF2-40B4-BE49-F238E27FC236}">
              <a16:creationId xmlns="" xmlns:a16="http://schemas.microsoft.com/office/drawing/2014/main" id="{5A5D5026-C039-4D37-8354-AE7186B67DD9}"/>
            </a:ext>
          </a:extLst>
        </xdr:cNvPr>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605" name="直線コネクタ 604">
          <a:extLst>
            <a:ext uri="{FF2B5EF4-FFF2-40B4-BE49-F238E27FC236}">
              <a16:creationId xmlns="" xmlns:a16="http://schemas.microsoft.com/office/drawing/2014/main" id="{A731F8D4-4AEC-4900-BF5E-A7749AC783EF}"/>
            </a:ext>
          </a:extLst>
        </xdr:cNvPr>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85920</xdr:rowOff>
    </xdr:from>
    <xdr:ext cx="469744" cy="259045"/>
    <xdr:sp macro="" textlink="">
      <xdr:nvSpPr>
        <xdr:cNvPr id="606" name="【学校施設】&#10;一人当たり面積平均値テキスト">
          <a:extLst>
            <a:ext uri="{FF2B5EF4-FFF2-40B4-BE49-F238E27FC236}">
              <a16:creationId xmlns="" xmlns:a16="http://schemas.microsoft.com/office/drawing/2014/main" id="{51809BB2-34F0-4A19-BA6F-9D3364BA77EE}"/>
            </a:ext>
          </a:extLst>
        </xdr:cNvPr>
        <xdr:cNvSpPr txBox="1"/>
      </xdr:nvSpPr>
      <xdr:spPr>
        <a:xfrm>
          <a:off x="22199600" y="1054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607" name="フローチャート: 判断 606">
          <a:extLst>
            <a:ext uri="{FF2B5EF4-FFF2-40B4-BE49-F238E27FC236}">
              <a16:creationId xmlns="" xmlns:a16="http://schemas.microsoft.com/office/drawing/2014/main" id="{659A5D53-B814-4FEE-B2D9-DD03884DA40C}"/>
            </a:ext>
          </a:extLst>
        </xdr:cNvPr>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608" name="フローチャート: 判断 607">
          <a:extLst>
            <a:ext uri="{FF2B5EF4-FFF2-40B4-BE49-F238E27FC236}">
              <a16:creationId xmlns="" xmlns:a16="http://schemas.microsoft.com/office/drawing/2014/main" id="{F6DA7722-CAEF-4BBD-A168-0DCB18A717F5}"/>
            </a:ext>
          </a:extLst>
        </xdr:cNvPr>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609" name="フローチャート: 判断 608">
          <a:extLst>
            <a:ext uri="{FF2B5EF4-FFF2-40B4-BE49-F238E27FC236}">
              <a16:creationId xmlns="" xmlns:a16="http://schemas.microsoft.com/office/drawing/2014/main" id="{D52588E8-76BC-47E0-B5FC-0D71C8CF94B6}"/>
            </a:ext>
          </a:extLst>
        </xdr:cNvPr>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610" name="フローチャート: 判断 609">
          <a:extLst>
            <a:ext uri="{FF2B5EF4-FFF2-40B4-BE49-F238E27FC236}">
              <a16:creationId xmlns="" xmlns:a16="http://schemas.microsoft.com/office/drawing/2014/main" id="{BEDCCD6D-2A47-4EBD-8837-2140D716EDB7}"/>
            </a:ext>
          </a:extLst>
        </xdr:cNvPr>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1" name="テキスト ボックス 610">
          <a:extLst>
            <a:ext uri="{FF2B5EF4-FFF2-40B4-BE49-F238E27FC236}">
              <a16:creationId xmlns="" xmlns:a16="http://schemas.microsoft.com/office/drawing/2014/main" id="{57033C3A-7FD1-4A5A-B634-C254491C17B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2" name="テキスト ボックス 611">
          <a:extLst>
            <a:ext uri="{FF2B5EF4-FFF2-40B4-BE49-F238E27FC236}">
              <a16:creationId xmlns="" xmlns:a16="http://schemas.microsoft.com/office/drawing/2014/main" id="{DB5D034F-C63E-4C6B-9919-405D7BF83F6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3" name="テキスト ボックス 612">
          <a:extLst>
            <a:ext uri="{FF2B5EF4-FFF2-40B4-BE49-F238E27FC236}">
              <a16:creationId xmlns="" xmlns:a16="http://schemas.microsoft.com/office/drawing/2014/main" id="{CC271DE9-C583-44C3-AC73-B4C7ACB7FD9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4" name="テキスト ボックス 613">
          <a:extLst>
            <a:ext uri="{FF2B5EF4-FFF2-40B4-BE49-F238E27FC236}">
              <a16:creationId xmlns="" xmlns:a16="http://schemas.microsoft.com/office/drawing/2014/main" id="{C84F549E-B2A2-4E8D-AB7A-E19F6C3D12E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5" name="テキスト ボックス 614">
          <a:extLst>
            <a:ext uri="{FF2B5EF4-FFF2-40B4-BE49-F238E27FC236}">
              <a16:creationId xmlns="" xmlns:a16="http://schemas.microsoft.com/office/drawing/2014/main" id="{625D40ED-0BED-4660-9646-EFE95D05AA5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115164</xdr:rowOff>
    </xdr:from>
    <xdr:to>
      <xdr:col>116</xdr:col>
      <xdr:colOff>114300</xdr:colOff>
      <xdr:row>63</xdr:row>
      <xdr:rowOff>45314</xdr:rowOff>
    </xdr:to>
    <xdr:sp macro="" textlink="">
      <xdr:nvSpPr>
        <xdr:cNvPr id="616" name="楕円 615">
          <a:extLst>
            <a:ext uri="{FF2B5EF4-FFF2-40B4-BE49-F238E27FC236}">
              <a16:creationId xmlns="" xmlns:a16="http://schemas.microsoft.com/office/drawing/2014/main" id="{9D3D2B25-5718-4A46-834A-D7B0087F6D9F}"/>
            </a:ext>
          </a:extLst>
        </xdr:cNvPr>
        <xdr:cNvSpPr/>
      </xdr:nvSpPr>
      <xdr:spPr>
        <a:xfrm>
          <a:off x="22110700" y="1074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93591</xdr:rowOff>
    </xdr:from>
    <xdr:ext cx="469744" cy="259045"/>
    <xdr:sp macro="" textlink="">
      <xdr:nvSpPr>
        <xdr:cNvPr id="617" name="【学校施設】&#10;一人当たり面積該当値テキスト">
          <a:extLst>
            <a:ext uri="{FF2B5EF4-FFF2-40B4-BE49-F238E27FC236}">
              <a16:creationId xmlns="" xmlns:a16="http://schemas.microsoft.com/office/drawing/2014/main" id="{731F7DCB-462F-4737-8EE4-F36F7033B0E3}"/>
            </a:ext>
          </a:extLst>
        </xdr:cNvPr>
        <xdr:cNvSpPr txBox="1"/>
      </xdr:nvSpPr>
      <xdr:spPr>
        <a:xfrm>
          <a:off x="22199600" y="1072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120650</xdr:rowOff>
    </xdr:from>
    <xdr:to>
      <xdr:col>112</xdr:col>
      <xdr:colOff>38100</xdr:colOff>
      <xdr:row>63</xdr:row>
      <xdr:rowOff>50800</xdr:rowOff>
    </xdr:to>
    <xdr:sp macro="" textlink="">
      <xdr:nvSpPr>
        <xdr:cNvPr id="618" name="楕円 617">
          <a:extLst>
            <a:ext uri="{FF2B5EF4-FFF2-40B4-BE49-F238E27FC236}">
              <a16:creationId xmlns="" xmlns:a16="http://schemas.microsoft.com/office/drawing/2014/main" id="{3CF9D877-6FCE-4E4F-9611-4928586A95DE}"/>
            </a:ext>
          </a:extLst>
        </xdr:cNvPr>
        <xdr:cNvSpPr/>
      </xdr:nvSpPr>
      <xdr:spPr>
        <a:xfrm>
          <a:off x="21272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165964</xdr:rowOff>
    </xdr:from>
    <xdr:to>
      <xdr:col>116</xdr:col>
      <xdr:colOff>63500</xdr:colOff>
      <xdr:row>63</xdr:row>
      <xdr:rowOff>0</xdr:rowOff>
    </xdr:to>
    <xdr:cxnSp macro="">
      <xdr:nvCxnSpPr>
        <xdr:cNvPr id="619" name="直線コネクタ 618">
          <a:extLst>
            <a:ext uri="{FF2B5EF4-FFF2-40B4-BE49-F238E27FC236}">
              <a16:creationId xmlns="" xmlns:a16="http://schemas.microsoft.com/office/drawing/2014/main" id="{37BD416A-FC31-4E60-A0D9-A6034F344338}"/>
            </a:ext>
          </a:extLst>
        </xdr:cNvPr>
        <xdr:cNvCxnSpPr/>
      </xdr:nvCxnSpPr>
      <xdr:spPr>
        <a:xfrm flipV="1">
          <a:off x="21323300" y="10795864"/>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126594</xdr:rowOff>
    </xdr:from>
    <xdr:to>
      <xdr:col>107</xdr:col>
      <xdr:colOff>101600</xdr:colOff>
      <xdr:row>63</xdr:row>
      <xdr:rowOff>56744</xdr:rowOff>
    </xdr:to>
    <xdr:sp macro="" textlink="">
      <xdr:nvSpPr>
        <xdr:cNvPr id="620" name="楕円 619">
          <a:extLst>
            <a:ext uri="{FF2B5EF4-FFF2-40B4-BE49-F238E27FC236}">
              <a16:creationId xmlns="" xmlns:a16="http://schemas.microsoft.com/office/drawing/2014/main" id="{CC80E85B-D591-4182-A129-0251D1A53299}"/>
            </a:ext>
          </a:extLst>
        </xdr:cNvPr>
        <xdr:cNvSpPr/>
      </xdr:nvSpPr>
      <xdr:spPr>
        <a:xfrm>
          <a:off x="20383500" y="1075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0</xdr:rowOff>
    </xdr:from>
    <xdr:to>
      <xdr:col>111</xdr:col>
      <xdr:colOff>177800</xdr:colOff>
      <xdr:row>63</xdr:row>
      <xdr:rowOff>5944</xdr:rowOff>
    </xdr:to>
    <xdr:cxnSp macro="">
      <xdr:nvCxnSpPr>
        <xdr:cNvPr id="621" name="直線コネクタ 620">
          <a:extLst>
            <a:ext uri="{FF2B5EF4-FFF2-40B4-BE49-F238E27FC236}">
              <a16:creationId xmlns="" xmlns:a16="http://schemas.microsoft.com/office/drawing/2014/main" id="{9B014FD9-6713-43AC-B58F-DAEB69C490EF}"/>
            </a:ext>
          </a:extLst>
        </xdr:cNvPr>
        <xdr:cNvCxnSpPr/>
      </xdr:nvCxnSpPr>
      <xdr:spPr>
        <a:xfrm flipV="1">
          <a:off x="20434300" y="10801350"/>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22064</xdr:rowOff>
    </xdr:from>
    <xdr:ext cx="469744" cy="259045"/>
    <xdr:sp macro="" textlink="">
      <xdr:nvSpPr>
        <xdr:cNvPr id="622" name="n_1aveValue【学校施設】&#10;一人当たり面積">
          <a:extLst>
            <a:ext uri="{FF2B5EF4-FFF2-40B4-BE49-F238E27FC236}">
              <a16:creationId xmlns="" xmlns:a16="http://schemas.microsoft.com/office/drawing/2014/main" id="{BDA71C30-6650-4E4A-9EBF-DF2DC4E72064}"/>
            </a:ext>
          </a:extLst>
        </xdr:cNvPr>
        <xdr:cNvSpPr txBox="1"/>
      </xdr:nvSpPr>
      <xdr:spPr>
        <a:xfrm>
          <a:off x="210757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24351</xdr:rowOff>
    </xdr:from>
    <xdr:ext cx="469744" cy="259045"/>
    <xdr:sp macro="" textlink="">
      <xdr:nvSpPr>
        <xdr:cNvPr id="623" name="n_2aveValue【学校施設】&#10;一人当たり面積">
          <a:extLst>
            <a:ext uri="{FF2B5EF4-FFF2-40B4-BE49-F238E27FC236}">
              <a16:creationId xmlns="" xmlns:a16="http://schemas.microsoft.com/office/drawing/2014/main" id="{E19D7E83-4C1F-4057-9C90-C3DB58130FFE}"/>
            </a:ext>
          </a:extLst>
        </xdr:cNvPr>
        <xdr:cNvSpPr txBox="1"/>
      </xdr:nvSpPr>
      <xdr:spPr>
        <a:xfrm>
          <a:off x="20199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31208</xdr:rowOff>
    </xdr:from>
    <xdr:ext cx="469744" cy="259045"/>
    <xdr:sp macro="" textlink="">
      <xdr:nvSpPr>
        <xdr:cNvPr id="624" name="n_3aveValue【学校施設】&#10;一人当たり面積">
          <a:extLst>
            <a:ext uri="{FF2B5EF4-FFF2-40B4-BE49-F238E27FC236}">
              <a16:creationId xmlns="" xmlns:a16="http://schemas.microsoft.com/office/drawing/2014/main" id="{5671FBD9-95DC-45D0-BBC3-451CA29852AB}"/>
            </a:ext>
          </a:extLst>
        </xdr:cNvPr>
        <xdr:cNvSpPr txBox="1"/>
      </xdr:nvSpPr>
      <xdr:spPr>
        <a:xfrm>
          <a:off x="19310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41927</xdr:rowOff>
    </xdr:from>
    <xdr:ext cx="469744" cy="259045"/>
    <xdr:sp macro="" textlink="">
      <xdr:nvSpPr>
        <xdr:cNvPr id="625" name="n_1mainValue【学校施設】&#10;一人当たり面積">
          <a:extLst>
            <a:ext uri="{FF2B5EF4-FFF2-40B4-BE49-F238E27FC236}">
              <a16:creationId xmlns="" xmlns:a16="http://schemas.microsoft.com/office/drawing/2014/main" id="{38D79465-083E-4861-88AB-039A97673847}"/>
            </a:ext>
          </a:extLst>
        </xdr:cNvPr>
        <xdr:cNvSpPr txBox="1"/>
      </xdr:nvSpPr>
      <xdr:spPr>
        <a:xfrm>
          <a:off x="210757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47871</xdr:rowOff>
    </xdr:from>
    <xdr:ext cx="469744" cy="259045"/>
    <xdr:sp macro="" textlink="">
      <xdr:nvSpPr>
        <xdr:cNvPr id="626" name="n_2mainValue【学校施設】&#10;一人当たり面積">
          <a:extLst>
            <a:ext uri="{FF2B5EF4-FFF2-40B4-BE49-F238E27FC236}">
              <a16:creationId xmlns="" xmlns:a16="http://schemas.microsoft.com/office/drawing/2014/main" id="{52FC3242-59D2-447A-A716-96FC226591DD}"/>
            </a:ext>
          </a:extLst>
        </xdr:cNvPr>
        <xdr:cNvSpPr txBox="1"/>
      </xdr:nvSpPr>
      <xdr:spPr>
        <a:xfrm>
          <a:off x="20199427" y="108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 xmlns:a16="http://schemas.microsoft.com/office/drawing/2014/main" id="{8EAEE136-2979-4EEF-B5C8-BCAE57C6DC8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 xmlns:a16="http://schemas.microsoft.com/office/drawing/2014/main" id="{77608025-FBA4-4EAB-8540-162714095B8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 xmlns:a16="http://schemas.microsoft.com/office/drawing/2014/main" id="{DEC5080E-96E1-4611-BF7A-DB61337C9AC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 xmlns:a16="http://schemas.microsoft.com/office/drawing/2014/main" id="{9A705A97-24F6-4C9F-B473-682A60B913C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 xmlns:a16="http://schemas.microsoft.com/office/drawing/2014/main" id="{54C80BD6-BEF6-40FA-A24F-5FB243FB916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 xmlns:a16="http://schemas.microsoft.com/office/drawing/2014/main" id="{4AC4D753-46C7-4AFD-8849-F575B4F5ACC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 xmlns:a16="http://schemas.microsoft.com/office/drawing/2014/main" id="{34AF9452-72D0-4739-8305-0E6BD8D7CA8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 xmlns:a16="http://schemas.microsoft.com/office/drawing/2014/main" id="{92F763DA-4497-4D87-A438-CFC74EFCB78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5" name="正方形/長方形 634">
          <a:extLst>
            <a:ext uri="{FF2B5EF4-FFF2-40B4-BE49-F238E27FC236}">
              <a16:creationId xmlns="" xmlns:a16="http://schemas.microsoft.com/office/drawing/2014/main" id="{A94FE114-BA3A-42D7-9195-39E7B08031D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6" name="正方形/長方形 635">
          <a:extLst>
            <a:ext uri="{FF2B5EF4-FFF2-40B4-BE49-F238E27FC236}">
              <a16:creationId xmlns="" xmlns:a16="http://schemas.microsoft.com/office/drawing/2014/main" id="{5353EBB0-0E87-47EA-B977-A9F22BD3581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7" name="正方形/長方形 636">
          <a:extLst>
            <a:ext uri="{FF2B5EF4-FFF2-40B4-BE49-F238E27FC236}">
              <a16:creationId xmlns="" xmlns:a16="http://schemas.microsoft.com/office/drawing/2014/main" id="{C358E5E8-C343-4EC9-A3A1-7981410A565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8" name="正方形/長方形 637">
          <a:extLst>
            <a:ext uri="{FF2B5EF4-FFF2-40B4-BE49-F238E27FC236}">
              <a16:creationId xmlns="" xmlns:a16="http://schemas.microsoft.com/office/drawing/2014/main" id="{C41E22D7-9827-429C-B79F-92DB44C493B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9" name="正方形/長方形 638">
          <a:extLst>
            <a:ext uri="{FF2B5EF4-FFF2-40B4-BE49-F238E27FC236}">
              <a16:creationId xmlns="" xmlns:a16="http://schemas.microsoft.com/office/drawing/2014/main" id="{822AEC52-5586-4314-A8B6-1D31C459FB2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0" name="正方形/長方形 639">
          <a:extLst>
            <a:ext uri="{FF2B5EF4-FFF2-40B4-BE49-F238E27FC236}">
              <a16:creationId xmlns="" xmlns:a16="http://schemas.microsoft.com/office/drawing/2014/main" id="{13674EB9-8271-4A54-B3F9-B10DDB8D65D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1" name="正方形/長方形 640">
          <a:extLst>
            <a:ext uri="{FF2B5EF4-FFF2-40B4-BE49-F238E27FC236}">
              <a16:creationId xmlns="" xmlns:a16="http://schemas.microsoft.com/office/drawing/2014/main" id="{9376B364-5056-4909-8911-7DD6D2DA186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2" name="正方形/長方形 641">
          <a:extLst>
            <a:ext uri="{FF2B5EF4-FFF2-40B4-BE49-F238E27FC236}">
              <a16:creationId xmlns="" xmlns:a16="http://schemas.microsoft.com/office/drawing/2014/main" id="{EC69A208-D78B-4C65-9C76-6624CFCCE1E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a:extLst>
            <a:ext uri="{FF2B5EF4-FFF2-40B4-BE49-F238E27FC236}">
              <a16:creationId xmlns="" xmlns:a16="http://schemas.microsoft.com/office/drawing/2014/main" id="{A674135C-CAD9-484D-A8E4-92C6381AC99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a:extLst>
            <a:ext uri="{FF2B5EF4-FFF2-40B4-BE49-F238E27FC236}">
              <a16:creationId xmlns="" xmlns:a16="http://schemas.microsoft.com/office/drawing/2014/main" id="{B0B53556-41EF-4D5C-89E2-12E4038D344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a:extLst>
            <a:ext uri="{FF2B5EF4-FFF2-40B4-BE49-F238E27FC236}">
              <a16:creationId xmlns="" xmlns:a16="http://schemas.microsoft.com/office/drawing/2014/main" id="{5882429A-0E0E-445A-A93D-7984CC980C6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a:extLst>
            <a:ext uri="{FF2B5EF4-FFF2-40B4-BE49-F238E27FC236}">
              <a16:creationId xmlns="" xmlns:a16="http://schemas.microsoft.com/office/drawing/2014/main" id="{4DDAC523-2416-481F-9C97-516464C9829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a:extLst>
            <a:ext uri="{FF2B5EF4-FFF2-40B4-BE49-F238E27FC236}">
              <a16:creationId xmlns="" xmlns:a16="http://schemas.microsoft.com/office/drawing/2014/main" id="{4E38F2D6-5D00-4BCE-9BE1-99A6737120B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a:extLst>
            <a:ext uri="{FF2B5EF4-FFF2-40B4-BE49-F238E27FC236}">
              <a16:creationId xmlns="" xmlns:a16="http://schemas.microsoft.com/office/drawing/2014/main" id="{94BA4902-F09D-4241-8AD2-CD267DA5950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a:extLst>
            <a:ext uri="{FF2B5EF4-FFF2-40B4-BE49-F238E27FC236}">
              <a16:creationId xmlns="" xmlns:a16="http://schemas.microsoft.com/office/drawing/2014/main" id="{5760F106-C68F-4B2F-9734-476CAD9E501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a:extLst>
            <a:ext uri="{FF2B5EF4-FFF2-40B4-BE49-F238E27FC236}">
              <a16:creationId xmlns="" xmlns:a16="http://schemas.microsoft.com/office/drawing/2014/main" id="{A41494F3-0459-4D13-BE21-BE9D3DD32BD1}"/>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1" name="正方形/長方形 650">
          <a:extLst>
            <a:ext uri="{FF2B5EF4-FFF2-40B4-BE49-F238E27FC236}">
              <a16:creationId xmlns="" xmlns:a16="http://schemas.microsoft.com/office/drawing/2014/main" id="{D81C67B1-9E35-4FB3-BF2F-A0CEC624558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2" name="正方形/長方形 651">
          <a:extLst>
            <a:ext uri="{FF2B5EF4-FFF2-40B4-BE49-F238E27FC236}">
              <a16:creationId xmlns="" xmlns:a16="http://schemas.microsoft.com/office/drawing/2014/main" id="{7047065E-2047-4F48-9443-2FA9CA834E0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3" name="正方形/長方形 652">
          <a:extLst>
            <a:ext uri="{FF2B5EF4-FFF2-40B4-BE49-F238E27FC236}">
              <a16:creationId xmlns="" xmlns:a16="http://schemas.microsoft.com/office/drawing/2014/main" id="{76245DF7-2A5B-4BDA-8A7F-481E7D79F8C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4" name="正方形/長方形 653">
          <a:extLst>
            <a:ext uri="{FF2B5EF4-FFF2-40B4-BE49-F238E27FC236}">
              <a16:creationId xmlns="" xmlns:a16="http://schemas.microsoft.com/office/drawing/2014/main" id="{56F92522-63CF-4C0C-9C2A-7F0DA818539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5" name="正方形/長方形 654">
          <a:extLst>
            <a:ext uri="{FF2B5EF4-FFF2-40B4-BE49-F238E27FC236}">
              <a16:creationId xmlns="" xmlns:a16="http://schemas.microsoft.com/office/drawing/2014/main" id="{5ED9FA5C-B052-404C-BD3A-2D398D22BC2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6" name="正方形/長方形 655">
          <a:extLst>
            <a:ext uri="{FF2B5EF4-FFF2-40B4-BE49-F238E27FC236}">
              <a16:creationId xmlns="" xmlns:a16="http://schemas.microsoft.com/office/drawing/2014/main" id="{BB598FAE-7E81-481E-A90A-9912D71C64C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7" name="正方形/長方形 656">
          <a:extLst>
            <a:ext uri="{FF2B5EF4-FFF2-40B4-BE49-F238E27FC236}">
              <a16:creationId xmlns="" xmlns:a16="http://schemas.microsoft.com/office/drawing/2014/main" id="{70723341-1E40-4B60-8627-2DE50075142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8" name="正方形/長方形 657">
          <a:extLst>
            <a:ext uri="{FF2B5EF4-FFF2-40B4-BE49-F238E27FC236}">
              <a16:creationId xmlns="" xmlns:a16="http://schemas.microsoft.com/office/drawing/2014/main" id="{0C85A501-076D-496D-AE7A-E65B7DD50F1C}"/>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9" name="正方形/長方形 658">
          <a:extLst>
            <a:ext uri="{FF2B5EF4-FFF2-40B4-BE49-F238E27FC236}">
              <a16:creationId xmlns="" xmlns:a16="http://schemas.microsoft.com/office/drawing/2014/main" id="{0CCE444B-56A1-4970-B9E1-FA25D22BDB0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0" name="正方形/長方形 659">
          <a:extLst>
            <a:ext uri="{FF2B5EF4-FFF2-40B4-BE49-F238E27FC236}">
              <a16:creationId xmlns="" xmlns:a16="http://schemas.microsoft.com/office/drawing/2014/main" id="{8250850B-1ED2-435A-9799-918C116199E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1" name="テキスト ボックス 660">
          <a:extLst>
            <a:ext uri="{FF2B5EF4-FFF2-40B4-BE49-F238E27FC236}">
              <a16:creationId xmlns="" xmlns:a16="http://schemas.microsoft.com/office/drawing/2014/main" id="{CAEB0D25-F517-4E1E-AEA3-1F7A2FE0AB2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公営住宅については築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数年を経過しており、老朽化が顕著であるため、高い減価償却率となっている。</a:t>
          </a:r>
          <a:endParaRPr lang="ja-JP" altLang="ja-JP" sz="1400">
            <a:effectLst/>
          </a:endParaRPr>
        </a:p>
        <a:p>
          <a:r>
            <a:rPr kumimoji="1" lang="ja-JP" altLang="ja-JP" sz="1100">
              <a:solidFill>
                <a:schemeClr val="dk1"/>
              </a:solidFill>
              <a:effectLst/>
              <a:latin typeface="+mn-lt"/>
              <a:ea typeface="+mn-ea"/>
              <a:cs typeface="+mn-cs"/>
            </a:rPr>
            <a:t>記載の公共施設等・インフラ施設については、平成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年度に「湯河原町公共施設等総合管理計画」を策定したが、</a:t>
          </a:r>
          <a:endParaRPr lang="ja-JP" altLang="ja-JP" sz="1400">
            <a:effectLst/>
          </a:endParaRPr>
        </a:p>
        <a:p>
          <a:r>
            <a:rPr kumimoji="1" lang="ja-JP" altLang="ja-JP" sz="1100">
              <a:solidFill>
                <a:schemeClr val="dk1"/>
              </a:solidFill>
              <a:effectLst/>
              <a:latin typeface="+mn-lt"/>
              <a:ea typeface="+mn-ea"/>
              <a:cs typeface="+mn-cs"/>
            </a:rPr>
            <a:t>時代とともに変化する町民ニーズ、財政状況等を反映させるため、中長期的な視点が必要と考える。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66D9A2BB-2C2E-4CF4-B032-1BEF39DB03D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F7B04820-EF0D-40A5-8216-DE0F2282485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1A6752EE-AF9D-4013-B745-1AB1FFB9B4C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879CE99F-8BF7-48D3-9370-8405C83F79F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神奈川県湯河原町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6B7405FC-82CD-4314-B4CD-14771970269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27DB7DAE-DC33-4AA8-A5B8-279AA7BC5BA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AFE3567B-CB40-48AA-9C87-9DADE5C1A09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987DFBE0-52CF-485C-9816-3F5635F3139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DAB6BD48-5BD9-4F2A-8A36-8C9776D2F7B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1523C4D9-D8AB-431B-89C7-52682411BFA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25,220
24,881
40.97
10,148,108
9,786,770
278,594
5,518,058
9,481,392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ED2016D4-131A-4F37-8279-6E42370B2E8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45145F19-C313-4A9F-B1B2-90C9E6D8CE8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D0C50374-EF1B-4AD3-851F-0DA99C9DEB5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79AE0AC9-6A2A-4EBA-89B9-20E08F45E51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F7AE22F9-D357-4741-ABB5-88BB704EE03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5962F129-4656-4EDB-9A86-0C07303BCD7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9F6ACFA1-B184-4443-907C-722A3F82DB3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C5579F6A-7A72-44D1-A97D-4E9A125F57D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71DEB608-6411-4E9D-BB93-5465E657FB9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74C45EEE-5A5A-44E1-8E38-765A6BC5F14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C1AC244C-96CB-4F70-9A52-0970868971B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B6FA2E9D-3B6E-48C9-91A6-CF8A22557AC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EBBAB3FF-3820-494B-BFEA-E32031BFDD3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A5477942-2709-487A-BF24-F2C2B09AE27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5FD7D0AC-C88B-472A-BDA2-4F2873F461A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EF07927A-9392-40C2-876E-93D7E419E79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CD486B3F-ECDA-4AE3-84BB-F5B7AA5334F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69A0B299-082A-4DFA-A421-495DA1721BD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7CA1860E-0CF8-46EC-8373-C1416FB8F41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83A9B76B-5393-4209-AB86-1735201B668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434E804E-E7B1-4613-9EF2-D667C3446FB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E2515731-6D9E-4F26-BFFF-7711B36A83B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255E9802-CFBD-41A1-BED1-2C1521F0F40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FB0C5602-2A73-4993-AC1B-0A66257FEED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6902EC48-AAE3-4D07-A3CE-CF0CBBE9EF0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03E0925A-A154-4D1F-8214-DB9A206CD1B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B49B9511-219F-4BC0-98D3-0E5A638976C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27E8B164-C180-45EB-A0BB-C1E0FD6C043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 xmlns:a16="http://schemas.microsoft.com/office/drawing/2014/main" id="{74065DB4-B841-448E-9FF3-B1F9B94FB79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 xmlns:a16="http://schemas.microsoft.com/office/drawing/2014/main" id="{C4FAE609-FF7B-45D6-B878-FE5376742A6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 xmlns:a16="http://schemas.microsoft.com/office/drawing/2014/main" id="{7BC0786E-84AD-41B3-B184-8C7731C9C29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 xmlns:a16="http://schemas.microsoft.com/office/drawing/2014/main" id="{8A1D738D-0C4C-4CB3-A2FE-A2D04D2E1CE2}"/>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 xmlns:a16="http://schemas.microsoft.com/office/drawing/2014/main" id="{88AF0E79-30BF-4FB0-9148-F8E45303FB1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 xmlns:a16="http://schemas.microsoft.com/office/drawing/2014/main" id="{73F67EBF-1564-4FA5-9329-5104E7BCAB4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 xmlns:a16="http://schemas.microsoft.com/office/drawing/2014/main" id="{DA9DC2F8-EC7C-4D68-A55E-88E8C62368D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 xmlns:a16="http://schemas.microsoft.com/office/drawing/2014/main" id="{1D52A1F5-6AAA-4100-8B3D-46B97E791CF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 xmlns:a16="http://schemas.microsoft.com/office/drawing/2014/main" id="{564988C7-89C9-4737-A6DE-8C18D236B59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 xmlns:a16="http://schemas.microsoft.com/office/drawing/2014/main" id="{DC16A3E9-91EA-406B-8919-4CFF5126F732}"/>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 xmlns:a16="http://schemas.microsoft.com/office/drawing/2014/main" id="{4DD5ED13-69EF-4A8F-8F7C-09CC72257FF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 xmlns:a16="http://schemas.microsoft.com/office/drawing/2014/main" id="{E7B60443-8E5E-414B-B840-7B868BCA1FE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 xmlns:a16="http://schemas.microsoft.com/office/drawing/2014/main" id="{D538C580-7E87-468E-990D-782E27C7CF7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 xmlns:a16="http://schemas.microsoft.com/office/drawing/2014/main" id="{9AD9B068-1C95-49F1-8FB1-678EE41FF3D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 xmlns:a16="http://schemas.microsoft.com/office/drawing/2014/main" id="{DDC12CFA-0D0D-4D37-8534-A87F0E859CE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 xmlns:a16="http://schemas.microsoft.com/office/drawing/2014/main" id="{AABDACCB-C368-450A-BDC6-8ACD2356D35A}"/>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 xmlns:a16="http://schemas.microsoft.com/office/drawing/2014/main" id="{BF4ADA10-3A0F-48E1-B5BF-DF9BE9F0139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a:extLst>
            <a:ext uri="{FF2B5EF4-FFF2-40B4-BE49-F238E27FC236}">
              <a16:creationId xmlns="" xmlns:a16="http://schemas.microsoft.com/office/drawing/2014/main" id="{F1C80580-8D1F-4DD5-8604-9A2C1E89D653}"/>
            </a:ext>
          </a:extLst>
        </xdr:cNvPr>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a:extLst>
            <a:ext uri="{FF2B5EF4-FFF2-40B4-BE49-F238E27FC236}">
              <a16:creationId xmlns="" xmlns:a16="http://schemas.microsoft.com/office/drawing/2014/main" id="{4EEAD019-B019-49A5-903B-C32D9AE67973}"/>
            </a:ext>
          </a:extLst>
        </xdr:cNvPr>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a:extLst>
            <a:ext uri="{FF2B5EF4-FFF2-40B4-BE49-F238E27FC236}">
              <a16:creationId xmlns="" xmlns:a16="http://schemas.microsoft.com/office/drawing/2014/main" id="{CC63D92B-44F4-4AEB-8D56-04556B159EA6}"/>
            </a:ext>
          </a:extLst>
        </xdr:cNvPr>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 xmlns:a16="http://schemas.microsoft.com/office/drawing/2014/main" id="{1A53D100-1D46-4873-97CC-CDFA505F032D}"/>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 xmlns:a16="http://schemas.microsoft.com/office/drawing/2014/main" id="{BDDD213B-6FEA-41D7-AA82-1481EEFB876D}"/>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142620</xdr:rowOff>
    </xdr:from>
    <xdr:ext cx="405111" cy="259045"/>
    <xdr:sp macro="" textlink="">
      <xdr:nvSpPr>
        <xdr:cNvPr id="62" name="【図書館】&#10;有形固定資産減価償却率平均値テキスト">
          <a:extLst>
            <a:ext uri="{FF2B5EF4-FFF2-40B4-BE49-F238E27FC236}">
              <a16:creationId xmlns="" xmlns:a16="http://schemas.microsoft.com/office/drawing/2014/main" id="{AB471E27-6EC4-4111-A2ED-921D3362BF5B}"/>
            </a:ext>
          </a:extLst>
        </xdr:cNvPr>
        <xdr:cNvSpPr txBox="1"/>
      </xdr:nvSpPr>
      <xdr:spPr>
        <a:xfrm>
          <a:off x="4673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a:extLst>
            <a:ext uri="{FF2B5EF4-FFF2-40B4-BE49-F238E27FC236}">
              <a16:creationId xmlns="" xmlns:a16="http://schemas.microsoft.com/office/drawing/2014/main" id="{9C7660B4-7899-47DD-926B-22D7C53103DC}"/>
            </a:ext>
          </a:extLst>
        </xdr:cNvPr>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a:extLst>
            <a:ext uri="{FF2B5EF4-FFF2-40B4-BE49-F238E27FC236}">
              <a16:creationId xmlns="" xmlns:a16="http://schemas.microsoft.com/office/drawing/2014/main" id="{50BDF78B-EE44-4300-929E-93C5383CE017}"/>
            </a:ext>
          </a:extLst>
        </xdr:cNvPr>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a:extLst>
            <a:ext uri="{FF2B5EF4-FFF2-40B4-BE49-F238E27FC236}">
              <a16:creationId xmlns="" xmlns:a16="http://schemas.microsoft.com/office/drawing/2014/main" id="{508950FF-B3C4-4D05-BF4D-8F2C1462A175}"/>
            </a:ext>
          </a:extLst>
        </xdr:cNvPr>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a:extLst>
            <a:ext uri="{FF2B5EF4-FFF2-40B4-BE49-F238E27FC236}">
              <a16:creationId xmlns="" xmlns:a16="http://schemas.microsoft.com/office/drawing/2014/main" id="{F144869D-30D1-4636-9B3C-C4A50B2AB524}"/>
            </a:ext>
          </a:extLst>
        </xdr:cNvPr>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B1541254-F407-49B1-B520-6C6AAAAF0BD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9EF19310-9802-4CA4-8603-5FAAC90B244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5D8DA803-C811-4760-8A4A-43A9BD9F7C8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BEAD8006-3E69-4B3D-827D-396D82E5E18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EE44BA87-80EA-476B-87C9-570295E46B4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46627</xdr:rowOff>
    </xdr:from>
    <xdr:to>
      <xdr:col>24</xdr:col>
      <xdr:colOff>114300</xdr:colOff>
      <xdr:row>34</xdr:row>
      <xdr:rowOff>148227</xdr:rowOff>
    </xdr:to>
    <xdr:sp macro="" textlink="">
      <xdr:nvSpPr>
        <xdr:cNvPr id="72" name="楕円 71">
          <a:extLst>
            <a:ext uri="{FF2B5EF4-FFF2-40B4-BE49-F238E27FC236}">
              <a16:creationId xmlns="" xmlns:a16="http://schemas.microsoft.com/office/drawing/2014/main" id="{98F5E9AD-D7AE-49A2-8E2D-651965393372}"/>
            </a:ext>
          </a:extLst>
        </xdr:cNvPr>
        <xdr:cNvSpPr/>
      </xdr:nvSpPr>
      <xdr:spPr>
        <a:xfrm>
          <a:off x="4584700" y="587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69504</xdr:rowOff>
    </xdr:from>
    <xdr:ext cx="405111" cy="259045"/>
    <xdr:sp macro="" textlink="">
      <xdr:nvSpPr>
        <xdr:cNvPr id="73" name="【図書館】&#10;有形固定資産減価償却率該当値テキスト">
          <a:extLst>
            <a:ext uri="{FF2B5EF4-FFF2-40B4-BE49-F238E27FC236}">
              <a16:creationId xmlns="" xmlns:a16="http://schemas.microsoft.com/office/drawing/2014/main" id="{94673E23-F386-4EE3-B6F1-49F7671BD152}"/>
            </a:ext>
          </a:extLst>
        </xdr:cNvPr>
        <xdr:cNvSpPr txBox="1"/>
      </xdr:nvSpPr>
      <xdr:spPr>
        <a:xfrm>
          <a:off x="4673600" y="572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118473</xdr:rowOff>
    </xdr:from>
    <xdr:to>
      <xdr:col>20</xdr:col>
      <xdr:colOff>38100</xdr:colOff>
      <xdr:row>35</xdr:row>
      <xdr:rowOff>48623</xdr:rowOff>
    </xdr:to>
    <xdr:sp macro="" textlink="">
      <xdr:nvSpPr>
        <xdr:cNvPr id="74" name="楕円 73">
          <a:extLst>
            <a:ext uri="{FF2B5EF4-FFF2-40B4-BE49-F238E27FC236}">
              <a16:creationId xmlns="" xmlns:a16="http://schemas.microsoft.com/office/drawing/2014/main" id="{930AEFD6-0C55-40A2-9551-3604765DF5C2}"/>
            </a:ext>
          </a:extLst>
        </xdr:cNvPr>
        <xdr:cNvSpPr/>
      </xdr:nvSpPr>
      <xdr:spPr>
        <a:xfrm>
          <a:off x="3746500" y="594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97427</xdr:rowOff>
    </xdr:from>
    <xdr:to>
      <xdr:col>24</xdr:col>
      <xdr:colOff>63500</xdr:colOff>
      <xdr:row>34</xdr:row>
      <xdr:rowOff>169273</xdr:rowOff>
    </xdr:to>
    <xdr:cxnSp macro="">
      <xdr:nvCxnSpPr>
        <xdr:cNvPr id="75" name="直線コネクタ 74">
          <a:extLst>
            <a:ext uri="{FF2B5EF4-FFF2-40B4-BE49-F238E27FC236}">
              <a16:creationId xmlns="" xmlns:a16="http://schemas.microsoft.com/office/drawing/2014/main" id="{9DA3149E-9538-4AEA-B5EA-6E8C7C578A51}"/>
            </a:ext>
          </a:extLst>
        </xdr:cNvPr>
        <xdr:cNvCxnSpPr/>
      </xdr:nvCxnSpPr>
      <xdr:spPr>
        <a:xfrm flipV="1">
          <a:off x="3797300" y="5926727"/>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141333</xdr:rowOff>
    </xdr:from>
    <xdr:to>
      <xdr:col>15</xdr:col>
      <xdr:colOff>101600</xdr:colOff>
      <xdr:row>35</xdr:row>
      <xdr:rowOff>71483</xdr:rowOff>
    </xdr:to>
    <xdr:sp macro="" textlink="">
      <xdr:nvSpPr>
        <xdr:cNvPr id="76" name="楕円 75">
          <a:extLst>
            <a:ext uri="{FF2B5EF4-FFF2-40B4-BE49-F238E27FC236}">
              <a16:creationId xmlns="" xmlns:a16="http://schemas.microsoft.com/office/drawing/2014/main" id="{C979F2E7-9E60-4FC3-AFB7-3139A28D9095}"/>
            </a:ext>
          </a:extLst>
        </xdr:cNvPr>
        <xdr:cNvSpPr/>
      </xdr:nvSpPr>
      <xdr:spPr>
        <a:xfrm>
          <a:off x="2857500" y="597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169273</xdr:rowOff>
    </xdr:from>
    <xdr:to>
      <xdr:col>19</xdr:col>
      <xdr:colOff>177800</xdr:colOff>
      <xdr:row>35</xdr:row>
      <xdr:rowOff>20683</xdr:rowOff>
    </xdr:to>
    <xdr:cxnSp macro="">
      <xdr:nvCxnSpPr>
        <xdr:cNvPr id="77" name="直線コネクタ 76">
          <a:extLst>
            <a:ext uri="{FF2B5EF4-FFF2-40B4-BE49-F238E27FC236}">
              <a16:creationId xmlns="" xmlns:a16="http://schemas.microsoft.com/office/drawing/2014/main" id="{10676B6A-D02D-43DF-870C-CEA581992874}"/>
            </a:ext>
          </a:extLst>
        </xdr:cNvPr>
        <xdr:cNvCxnSpPr/>
      </xdr:nvCxnSpPr>
      <xdr:spPr>
        <a:xfrm flipV="1">
          <a:off x="2908300" y="599857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78" name="n_1aveValue【図書館】&#10;有形固定資産減価償却率">
          <a:extLst>
            <a:ext uri="{FF2B5EF4-FFF2-40B4-BE49-F238E27FC236}">
              <a16:creationId xmlns="" xmlns:a16="http://schemas.microsoft.com/office/drawing/2014/main" id="{3EBD1659-F44B-41CC-9762-2E94E9A29C18}"/>
            </a:ext>
          </a:extLst>
        </xdr:cNvPr>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137721</xdr:rowOff>
    </xdr:from>
    <xdr:ext cx="405111" cy="259045"/>
    <xdr:sp macro="" textlink="">
      <xdr:nvSpPr>
        <xdr:cNvPr id="79" name="n_2aveValue【図書館】&#10;有形固定資産減価償却率">
          <a:extLst>
            <a:ext uri="{FF2B5EF4-FFF2-40B4-BE49-F238E27FC236}">
              <a16:creationId xmlns="" xmlns:a16="http://schemas.microsoft.com/office/drawing/2014/main" id="{988863D5-B055-4AD8-B23D-936B35C1233E}"/>
            </a:ext>
          </a:extLst>
        </xdr:cNvPr>
        <xdr:cNvSpPr txBox="1"/>
      </xdr:nvSpPr>
      <xdr:spPr>
        <a:xfrm>
          <a:off x="2705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0" name="n_3aveValue【図書館】&#10;有形固定資産減価償却率">
          <a:extLst>
            <a:ext uri="{FF2B5EF4-FFF2-40B4-BE49-F238E27FC236}">
              <a16:creationId xmlns="" xmlns:a16="http://schemas.microsoft.com/office/drawing/2014/main" id="{DAC8DC91-A4CE-43A7-A0E5-0A527D9BA73B}"/>
            </a:ext>
          </a:extLst>
        </xdr:cNvPr>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65150</xdr:rowOff>
    </xdr:from>
    <xdr:ext cx="405111" cy="259045"/>
    <xdr:sp macro="" textlink="">
      <xdr:nvSpPr>
        <xdr:cNvPr id="81" name="n_1mainValue【図書館】&#10;有形固定資産減価償却率">
          <a:extLst>
            <a:ext uri="{FF2B5EF4-FFF2-40B4-BE49-F238E27FC236}">
              <a16:creationId xmlns="" xmlns:a16="http://schemas.microsoft.com/office/drawing/2014/main" id="{29EFD407-5073-4A96-A1E5-9EFFC541C696}"/>
            </a:ext>
          </a:extLst>
        </xdr:cNvPr>
        <xdr:cNvSpPr txBox="1"/>
      </xdr:nvSpPr>
      <xdr:spPr>
        <a:xfrm>
          <a:off x="3582044" y="572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88010</xdr:rowOff>
    </xdr:from>
    <xdr:ext cx="405111" cy="259045"/>
    <xdr:sp macro="" textlink="">
      <xdr:nvSpPr>
        <xdr:cNvPr id="82" name="n_2mainValue【図書館】&#10;有形固定資産減価償却率">
          <a:extLst>
            <a:ext uri="{FF2B5EF4-FFF2-40B4-BE49-F238E27FC236}">
              <a16:creationId xmlns="" xmlns:a16="http://schemas.microsoft.com/office/drawing/2014/main" id="{2540EB5F-43B6-4168-B450-2BEC55A31B43}"/>
            </a:ext>
          </a:extLst>
        </xdr:cNvPr>
        <xdr:cNvSpPr txBox="1"/>
      </xdr:nvSpPr>
      <xdr:spPr>
        <a:xfrm>
          <a:off x="2705744" y="5745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 xmlns:a16="http://schemas.microsoft.com/office/drawing/2014/main" id="{C70DE34D-9FAE-4C50-ADD1-2713C351D9C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 xmlns:a16="http://schemas.microsoft.com/office/drawing/2014/main" id="{58C660BC-4879-49BA-9CA8-C4BDD27C5B7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 xmlns:a16="http://schemas.microsoft.com/office/drawing/2014/main" id="{A3E767A9-3898-49B8-993F-F9520546955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 xmlns:a16="http://schemas.microsoft.com/office/drawing/2014/main" id="{FB78FA3F-BAE3-4F1E-9470-9E34BE22D7E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 xmlns:a16="http://schemas.microsoft.com/office/drawing/2014/main" id="{3153066C-900B-4984-B991-D87FF4689D0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 xmlns:a16="http://schemas.microsoft.com/office/drawing/2014/main" id="{2F877F8D-AAEC-42B7-B34D-891DFF4E310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 xmlns:a16="http://schemas.microsoft.com/office/drawing/2014/main" id="{F198B887-4EBA-41D6-A3FD-5AF2FE83BB7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 xmlns:a16="http://schemas.microsoft.com/office/drawing/2014/main" id="{0C689741-F275-4D3C-9EB0-1BBB6F6DCBB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 xmlns:a16="http://schemas.microsoft.com/office/drawing/2014/main" id="{47F691DF-C8B4-4A40-B22B-D414186F68C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 xmlns:a16="http://schemas.microsoft.com/office/drawing/2014/main" id="{AC054D57-6DC8-4BCF-9CE7-12E2CD578E0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3" name="直線コネクタ 92">
          <a:extLst>
            <a:ext uri="{FF2B5EF4-FFF2-40B4-BE49-F238E27FC236}">
              <a16:creationId xmlns="" xmlns:a16="http://schemas.microsoft.com/office/drawing/2014/main" id="{D05E4928-344C-45F7-BCD6-87C3C92380BF}"/>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4" name="テキスト ボックス 93">
          <a:extLst>
            <a:ext uri="{FF2B5EF4-FFF2-40B4-BE49-F238E27FC236}">
              <a16:creationId xmlns="" xmlns:a16="http://schemas.microsoft.com/office/drawing/2014/main" id="{B52AD53C-B498-4068-BA77-E21E9B4B8FD7}"/>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a:extLst>
            <a:ext uri="{FF2B5EF4-FFF2-40B4-BE49-F238E27FC236}">
              <a16:creationId xmlns="" xmlns:a16="http://schemas.microsoft.com/office/drawing/2014/main" id="{09416335-3B4F-4AE2-A1A8-DB2D550C346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a:extLst>
            <a:ext uri="{FF2B5EF4-FFF2-40B4-BE49-F238E27FC236}">
              <a16:creationId xmlns="" xmlns:a16="http://schemas.microsoft.com/office/drawing/2014/main" id="{3B1EF20B-2E64-4764-BC9E-6B8275A81153}"/>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7" name="直線コネクタ 96">
          <a:extLst>
            <a:ext uri="{FF2B5EF4-FFF2-40B4-BE49-F238E27FC236}">
              <a16:creationId xmlns="" xmlns:a16="http://schemas.microsoft.com/office/drawing/2014/main" id="{C8B0292D-23E3-4ECE-AE87-6846C7B92815}"/>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8" name="テキスト ボックス 97">
          <a:extLst>
            <a:ext uri="{FF2B5EF4-FFF2-40B4-BE49-F238E27FC236}">
              <a16:creationId xmlns="" xmlns:a16="http://schemas.microsoft.com/office/drawing/2014/main" id="{7E0B9883-1F67-49A6-A608-5E3F0BCCFBDE}"/>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 xmlns:a16="http://schemas.microsoft.com/office/drawing/2014/main" id="{E9271BDA-BFF9-495E-89BE-62F78AEB4AA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a:extLst>
            <a:ext uri="{FF2B5EF4-FFF2-40B4-BE49-F238E27FC236}">
              <a16:creationId xmlns="" xmlns:a16="http://schemas.microsoft.com/office/drawing/2014/main" id="{59A4ACE1-6147-4E22-B601-5A2768927D0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a:extLst>
            <a:ext uri="{FF2B5EF4-FFF2-40B4-BE49-F238E27FC236}">
              <a16:creationId xmlns="" xmlns:a16="http://schemas.microsoft.com/office/drawing/2014/main" id="{241AEEC3-9915-44A6-BEC9-D307624A32B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2" name="直線コネクタ 101">
          <a:extLst>
            <a:ext uri="{FF2B5EF4-FFF2-40B4-BE49-F238E27FC236}">
              <a16:creationId xmlns="" xmlns:a16="http://schemas.microsoft.com/office/drawing/2014/main" id="{373653C1-D033-4BDC-81DF-D01474600148}"/>
            </a:ext>
          </a:extLst>
        </xdr:cNvPr>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3" name="【図書館】&#10;一人当たり面積最小値テキスト">
          <a:extLst>
            <a:ext uri="{FF2B5EF4-FFF2-40B4-BE49-F238E27FC236}">
              <a16:creationId xmlns="" xmlns:a16="http://schemas.microsoft.com/office/drawing/2014/main" id="{852548DA-5583-417F-A266-5FF524ED9E43}"/>
            </a:ext>
          </a:extLst>
        </xdr:cNvPr>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4" name="直線コネクタ 103">
          <a:extLst>
            <a:ext uri="{FF2B5EF4-FFF2-40B4-BE49-F238E27FC236}">
              <a16:creationId xmlns="" xmlns:a16="http://schemas.microsoft.com/office/drawing/2014/main" id="{264403D9-D625-4BA3-B6EF-5D7397141C03}"/>
            </a:ext>
          </a:extLst>
        </xdr:cNvPr>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5" name="【図書館】&#10;一人当たり面積最大値テキスト">
          <a:extLst>
            <a:ext uri="{FF2B5EF4-FFF2-40B4-BE49-F238E27FC236}">
              <a16:creationId xmlns="" xmlns:a16="http://schemas.microsoft.com/office/drawing/2014/main" id="{A0237B8A-BD4E-400B-B70E-D939DE4B1773}"/>
            </a:ext>
          </a:extLst>
        </xdr:cNvPr>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6" name="直線コネクタ 105">
          <a:extLst>
            <a:ext uri="{FF2B5EF4-FFF2-40B4-BE49-F238E27FC236}">
              <a16:creationId xmlns="" xmlns:a16="http://schemas.microsoft.com/office/drawing/2014/main" id="{9A69E455-6044-43D4-B9AE-7E00BBF5D956}"/>
            </a:ext>
          </a:extLst>
        </xdr:cNvPr>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118127</xdr:rowOff>
    </xdr:from>
    <xdr:ext cx="469744" cy="259045"/>
    <xdr:sp macro="" textlink="">
      <xdr:nvSpPr>
        <xdr:cNvPr id="107" name="【図書館】&#10;一人当たり面積平均値テキスト">
          <a:extLst>
            <a:ext uri="{FF2B5EF4-FFF2-40B4-BE49-F238E27FC236}">
              <a16:creationId xmlns="" xmlns:a16="http://schemas.microsoft.com/office/drawing/2014/main" id="{4BE7C18E-77AE-478A-BB5E-23720803540A}"/>
            </a:ext>
          </a:extLst>
        </xdr:cNvPr>
        <xdr:cNvSpPr txBox="1"/>
      </xdr:nvSpPr>
      <xdr:spPr>
        <a:xfrm>
          <a:off x="10515600" y="663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08" name="フローチャート: 判断 107">
          <a:extLst>
            <a:ext uri="{FF2B5EF4-FFF2-40B4-BE49-F238E27FC236}">
              <a16:creationId xmlns="" xmlns:a16="http://schemas.microsoft.com/office/drawing/2014/main" id="{AE5E5F0B-C188-4B9F-95D7-06699C94B6DB}"/>
            </a:ext>
          </a:extLst>
        </xdr:cNvPr>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09" name="フローチャート: 判断 108">
          <a:extLst>
            <a:ext uri="{FF2B5EF4-FFF2-40B4-BE49-F238E27FC236}">
              <a16:creationId xmlns="" xmlns:a16="http://schemas.microsoft.com/office/drawing/2014/main" id="{B2267D42-E0ED-47A3-AEB8-35EEA731002A}"/>
            </a:ext>
          </a:extLst>
        </xdr:cNvPr>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10" name="フローチャート: 判断 109">
          <a:extLst>
            <a:ext uri="{FF2B5EF4-FFF2-40B4-BE49-F238E27FC236}">
              <a16:creationId xmlns="" xmlns:a16="http://schemas.microsoft.com/office/drawing/2014/main" id="{45B2B7E9-84F8-4112-81F8-4F2CBEC46CEB}"/>
            </a:ext>
          </a:extLst>
        </xdr:cNvPr>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xdr:rowOff>
    </xdr:from>
    <xdr:to>
      <xdr:col>41</xdr:col>
      <xdr:colOff>101600</xdr:colOff>
      <xdr:row>39</xdr:row>
      <xdr:rowOff>104140</xdr:rowOff>
    </xdr:to>
    <xdr:sp macro="" textlink="">
      <xdr:nvSpPr>
        <xdr:cNvPr id="111" name="フローチャート: 判断 110">
          <a:extLst>
            <a:ext uri="{FF2B5EF4-FFF2-40B4-BE49-F238E27FC236}">
              <a16:creationId xmlns="" xmlns:a16="http://schemas.microsoft.com/office/drawing/2014/main" id="{E4088A8C-909E-49A0-B33D-C031611C7177}"/>
            </a:ext>
          </a:extLst>
        </xdr:cNvPr>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 xmlns:a16="http://schemas.microsoft.com/office/drawing/2014/main" id="{E4AD03F8-E27E-4FDA-8863-B85E263216C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 xmlns:a16="http://schemas.microsoft.com/office/drawing/2014/main" id="{98454FF2-399D-40B5-BC2C-BE1CE288277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 xmlns:a16="http://schemas.microsoft.com/office/drawing/2014/main" id="{0B459B5B-110D-41E3-9C1A-0647C2CCFB8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 xmlns:a16="http://schemas.microsoft.com/office/drawing/2014/main" id="{34329772-D6DB-44C8-ADFC-812F350B34A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 xmlns:a16="http://schemas.microsoft.com/office/drawing/2014/main" id="{9768AE7A-89DA-419A-B479-A16625E2315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59690</xdr:rowOff>
    </xdr:from>
    <xdr:to>
      <xdr:col>55</xdr:col>
      <xdr:colOff>50800</xdr:colOff>
      <xdr:row>38</xdr:row>
      <xdr:rowOff>161290</xdr:rowOff>
    </xdr:to>
    <xdr:sp macro="" textlink="">
      <xdr:nvSpPr>
        <xdr:cNvPr id="117" name="楕円 116">
          <a:extLst>
            <a:ext uri="{FF2B5EF4-FFF2-40B4-BE49-F238E27FC236}">
              <a16:creationId xmlns="" xmlns:a16="http://schemas.microsoft.com/office/drawing/2014/main" id="{6FB8023D-86B6-4865-9283-BBE18DE4E843}"/>
            </a:ext>
          </a:extLst>
        </xdr:cNvPr>
        <xdr:cNvSpPr/>
      </xdr:nvSpPr>
      <xdr:spPr>
        <a:xfrm>
          <a:off x="104267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82567</xdr:rowOff>
    </xdr:from>
    <xdr:ext cx="469744" cy="259045"/>
    <xdr:sp macro="" textlink="">
      <xdr:nvSpPr>
        <xdr:cNvPr id="118" name="【図書館】&#10;一人当たり面積該当値テキスト">
          <a:extLst>
            <a:ext uri="{FF2B5EF4-FFF2-40B4-BE49-F238E27FC236}">
              <a16:creationId xmlns="" xmlns:a16="http://schemas.microsoft.com/office/drawing/2014/main" id="{31063F2E-F433-454C-9822-EC58338A287F}"/>
            </a:ext>
          </a:extLst>
        </xdr:cNvPr>
        <xdr:cNvSpPr txBox="1"/>
      </xdr:nvSpPr>
      <xdr:spPr>
        <a:xfrm>
          <a:off x="10515600" y="642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65405</xdr:rowOff>
    </xdr:from>
    <xdr:to>
      <xdr:col>50</xdr:col>
      <xdr:colOff>165100</xdr:colOff>
      <xdr:row>38</xdr:row>
      <xdr:rowOff>167005</xdr:rowOff>
    </xdr:to>
    <xdr:sp macro="" textlink="">
      <xdr:nvSpPr>
        <xdr:cNvPr id="119" name="楕円 118">
          <a:extLst>
            <a:ext uri="{FF2B5EF4-FFF2-40B4-BE49-F238E27FC236}">
              <a16:creationId xmlns="" xmlns:a16="http://schemas.microsoft.com/office/drawing/2014/main" id="{C747DA8D-12F4-4970-9D24-5279FD6149B5}"/>
            </a:ext>
          </a:extLst>
        </xdr:cNvPr>
        <xdr:cNvSpPr/>
      </xdr:nvSpPr>
      <xdr:spPr>
        <a:xfrm>
          <a:off x="9588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110490</xdr:rowOff>
    </xdr:from>
    <xdr:to>
      <xdr:col>55</xdr:col>
      <xdr:colOff>0</xdr:colOff>
      <xdr:row>38</xdr:row>
      <xdr:rowOff>116205</xdr:rowOff>
    </xdr:to>
    <xdr:cxnSp macro="">
      <xdr:nvCxnSpPr>
        <xdr:cNvPr id="120" name="直線コネクタ 119">
          <a:extLst>
            <a:ext uri="{FF2B5EF4-FFF2-40B4-BE49-F238E27FC236}">
              <a16:creationId xmlns="" xmlns:a16="http://schemas.microsoft.com/office/drawing/2014/main" id="{28CE87BC-D6DB-4E53-BFF6-CA653E94ACB3}"/>
            </a:ext>
          </a:extLst>
        </xdr:cNvPr>
        <xdr:cNvCxnSpPr/>
      </xdr:nvCxnSpPr>
      <xdr:spPr>
        <a:xfrm flipV="1">
          <a:off x="9639300" y="662559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65405</xdr:rowOff>
    </xdr:from>
    <xdr:to>
      <xdr:col>46</xdr:col>
      <xdr:colOff>38100</xdr:colOff>
      <xdr:row>38</xdr:row>
      <xdr:rowOff>167005</xdr:rowOff>
    </xdr:to>
    <xdr:sp macro="" textlink="">
      <xdr:nvSpPr>
        <xdr:cNvPr id="121" name="楕円 120">
          <a:extLst>
            <a:ext uri="{FF2B5EF4-FFF2-40B4-BE49-F238E27FC236}">
              <a16:creationId xmlns="" xmlns:a16="http://schemas.microsoft.com/office/drawing/2014/main" id="{C33D4F8B-EAAE-4E3D-9AE6-351BAD8F7B06}"/>
            </a:ext>
          </a:extLst>
        </xdr:cNvPr>
        <xdr:cNvSpPr/>
      </xdr:nvSpPr>
      <xdr:spPr>
        <a:xfrm>
          <a:off x="8699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116205</xdr:rowOff>
    </xdr:from>
    <xdr:to>
      <xdr:col>50</xdr:col>
      <xdr:colOff>114300</xdr:colOff>
      <xdr:row>38</xdr:row>
      <xdr:rowOff>116205</xdr:rowOff>
    </xdr:to>
    <xdr:cxnSp macro="">
      <xdr:nvCxnSpPr>
        <xdr:cNvPr id="122" name="直線コネクタ 121">
          <a:extLst>
            <a:ext uri="{FF2B5EF4-FFF2-40B4-BE49-F238E27FC236}">
              <a16:creationId xmlns="" xmlns:a16="http://schemas.microsoft.com/office/drawing/2014/main" id="{419D0BF5-A04E-4C53-993C-99E583F21BC9}"/>
            </a:ext>
          </a:extLst>
        </xdr:cNvPr>
        <xdr:cNvCxnSpPr/>
      </xdr:nvCxnSpPr>
      <xdr:spPr>
        <a:xfrm>
          <a:off x="8750300" y="66313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78122</xdr:rowOff>
    </xdr:from>
    <xdr:ext cx="469744" cy="259045"/>
    <xdr:sp macro="" textlink="">
      <xdr:nvSpPr>
        <xdr:cNvPr id="123" name="n_1aveValue【図書館】&#10;一人当たり面積">
          <a:extLst>
            <a:ext uri="{FF2B5EF4-FFF2-40B4-BE49-F238E27FC236}">
              <a16:creationId xmlns="" xmlns:a16="http://schemas.microsoft.com/office/drawing/2014/main" id="{B53C904E-42A9-4843-A247-909C045B3E80}"/>
            </a:ext>
          </a:extLst>
        </xdr:cNvPr>
        <xdr:cNvSpPr txBox="1"/>
      </xdr:nvSpPr>
      <xdr:spPr>
        <a:xfrm>
          <a:off x="93917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55262</xdr:rowOff>
    </xdr:from>
    <xdr:ext cx="469744" cy="259045"/>
    <xdr:sp macro="" textlink="">
      <xdr:nvSpPr>
        <xdr:cNvPr id="124" name="n_2aveValue【図書館】&#10;一人当たり面積">
          <a:extLst>
            <a:ext uri="{FF2B5EF4-FFF2-40B4-BE49-F238E27FC236}">
              <a16:creationId xmlns="" xmlns:a16="http://schemas.microsoft.com/office/drawing/2014/main" id="{72744A57-5169-4E6F-92D8-F92A2A565CD2}"/>
            </a:ext>
          </a:extLst>
        </xdr:cNvPr>
        <xdr:cNvSpPr txBox="1"/>
      </xdr:nvSpPr>
      <xdr:spPr>
        <a:xfrm>
          <a:off x="8515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120667</xdr:rowOff>
    </xdr:from>
    <xdr:ext cx="469744" cy="259045"/>
    <xdr:sp macro="" textlink="">
      <xdr:nvSpPr>
        <xdr:cNvPr id="125" name="n_3aveValue【図書館】&#10;一人当たり面積">
          <a:extLst>
            <a:ext uri="{FF2B5EF4-FFF2-40B4-BE49-F238E27FC236}">
              <a16:creationId xmlns="" xmlns:a16="http://schemas.microsoft.com/office/drawing/2014/main" id="{4CFED8A9-A9FF-4497-99E7-ACA2501E2C98}"/>
            </a:ext>
          </a:extLst>
        </xdr:cNvPr>
        <xdr:cNvSpPr txBox="1"/>
      </xdr:nvSpPr>
      <xdr:spPr>
        <a:xfrm>
          <a:off x="7626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12082</xdr:rowOff>
    </xdr:from>
    <xdr:ext cx="469744" cy="259045"/>
    <xdr:sp macro="" textlink="">
      <xdr:nvSpPr>
        <xdr:cNvPr id="126" name="n_1mainValue【図書館】&#10;一人当たり面積">
          <a:extLst>
            <a:ext uri="{FF2B5EF4-FFF2-40B4-BE49-F238E27FC236}">
              <a16:creationId xmlns="" xmlns:a16="http://schemas.microsoft.com/office/drawing/2014/main" id="{9667A007-30F5-434F-8CC9-F9B7A38B7773}"/>
            </a:ext>
          </a:extLst>
        </xdr:cNvPr>
        <xdr:cNvSpPr txBox="1"/>
      </xdr:nvSpPr>
      <xdr:spPr>
        <a:xfrm>
          <a:off x="9391727" y="635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12082</xdr:rowOff>
    </xdr:from>
    <xdr:ext cx="469744" cy="259045"/>
    <xdr:sp macro="" textlink="">
      <xdr:nvSpPr>
        <xdr:cNvPr id="127" name="n_2mainValue【図書館】&#10;一人当たり面積">
          <a:extLst>
            <a:ext uri="{FF2B5EF4-FFF2-40B4-BE49-F238E27FC236}">
              <a16:creationId xmlns="" xmlns:a16="http://schemas.microsoft.com/office/drawing/2014/main" id="{70272057-CCCE-4EEC-8940-50E0B62F2535}"/>
            </a:ext>
          </a:extLst>
        </xdr:cNvPr>
        <xdr:cNvSpPr txBox="1"/>
      </xdr:nvSpPr>
      <xdr:spPr>
        <a:xfrm>
          <a:off x="8515427" y="635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a:extLst>
            <a:ext uri="{FF2B5EF4-FFF2-40B4-BE49-F238E27FC236}">
              <a16:creationId xmlns="" xmlns:a16="http://schemas.microsoft.com/office/drawing/2014/main" id="{5E135EA8-35D6-4088-AE1D-E1FB36B29D1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a:extLst>
            <a:ext uri="{FF2B5EF4-FFF2-40B4-BE49-F238E27FC236}">
              <a16:creationId xmlns="" xmlns:a16="http://schemas.microsoft.com/office/drawing/2014/main" id="{110C5D99-5977-47A7-A588-1D12A3E5F4E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a:extLst>
            <a:ext uri="{FF2B5EF4-FFF2-40B4-BE49-F238E27FC236}">
              <a16:creationId xmlns="" xmlns:a16="http://schemas.microsoft.com/office/drawing/2014/main" id="{48ABB4C7-3CA9-4281-A0EB-874C323701C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a:extLst>
            <a:ext uri="{FF2B5EF4-FFF2-40B4-BE49-F238E27FC236}">
              <a16:creationId xmlns="" xmlns:a16="http://schemas.microsoft.com/office/drawing/2014/main" id="{3A2D9B66-4742-4EAF-B714-AD56356F336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a:extLst>
            <a:ext uri="{FF2B5EF4-FFF2-40B4-BE49-F238E27FC236}">
              <a16:creationId xmlns="" xmlns:a16="http://schemas.microsoft.com/office/drawing/2014/main" id="{CEA9CC5D-F348-43E3-81F2-76329388E5C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a:extLst>
            <a:ext uri="{FF2B5EF4-FFF2-40B4-BE49-F238E27FC236}">
              <a16:creationId xmlns="" xmlns:a16="http://schemas.microsoft.com/office/drawing/2014/main" id="{D6EE4755-F220-4943-B44B-42BBA7C7FCE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a:extLst>
            <a:ext uri="{FF2B5EF4-FFF2-40B4-BE49-F238E27FC236}">
              <a16:creationId xmlns="" xmlns:a16="http://schemas.microsoft.com/office/drawing/2014/main" id="{771C201B-78B4-4A53-92FF-9B79F8D17DE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a:extLst>
            <a:ext uri="{FF2B5EF4-FFF2-40B4-BE49-F238E27FC236}">
              <a16:creationId xmlns="" xmlns:a16="http://schemas.microsoft.com/office/drawing/2014/main" id="{E2802A1C-F938-43A3-A8E7-405276B128E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a:extLst>
            <a:ext uri="{FF2B5EF4-FFF2-40B4-BE49-F238E27FC236}">
              <a16:creationId xmlns="" xmlns:a16="http://schemas.microsoft.com/office/drawing/2014/main" id="{B26004DE-DC53-422A-8BA5-D9C8C5E2E1C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a:extLst>
            <a:ext uri="{FF2B5EF4-FFF2-40B4-BE49-F238E27FC236}">
              <a16:creationId xmlns="" xmlns:a16="http://schemas.microsoft.com/office/drawing/2014/main" id="{75B03D7F-B68E-446F-844C-F07B408E920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a:extLst>
            <a:ext uri="{FF2B5EF4-FFF2-40B4-BE49-F238E27FC236}">
              <a16:creationId xmlns="" xmlns:a16="http://schemas.microsoft.com/office/drawing/2014/main" id="{ECA05EED-CDF1-4733-BD04-08DBCD35FF75}"/>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a:extLst>
            <a:ext uri="{FF2B5EF4-FFF2-40B4-BE49-F238E27FC236}">
              <a16:creationId xmlns="" xmlns:a16="http://schemas.microsoft.com/office/drawing/2014/main" id="{5D7F0ED5-25CB-4994-8A2E-0916DC8061F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a:extLst>
            <a:ext uri="{FF2B5EF4-FFF2-40B4-BE49-F238E27FC236}">
              <a16:creationId xmlns="" xmlns:a16="http://schemas.microsoft.com/office/drawing/2014/main" id="{53646F16-F62C-4F42-830F-F0064A3BEAC1}"/>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a:extLst>
            <a:ext uri="{FF2B5EF4-FFF2-40B4-BE49-F238E27FC236}">
              <a16:creationId xmlns="" xmlns:a16="http://schemas.microsoft.com/office/drawing/2014/main" id="{6BFA127C-4CC3-4AEE-9173-DED4DAA4E1F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a:extLst>
            <a:ext uri="{FF2B5EF4-FFF2-40B4-BE49-F238E27FC236}">
              <a16:creationId xmlns="" xmlns:a16="http://schemas.microsoft.com/office/drawing/2014/main" id="{4AC65B0C-B982-40FD-B666-B2FB7148D0E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a:extLst>
            <a:ext uri="{FF2B5EF4-FFF2-40B4-BE49-F238E27FC236}">
              <a16:creationId xmlns="" xmlns:a16="http://schemas.microsoft.com/office/drawing/2014/main" id="{53B1DA6D-C3B8-4217-937B-8547EED60C7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a:extLst>
            <a:ext uri="{FF2B5EF4-FFF2-40B4-BE49-F238E27FC236}">
              <a16:creationId xmlns="" xmlns:a16="http://schemas.microsoft.com/office/drawing/2014/main" id="{184C93FE-D734-47AE-B974-18C11CB1097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a:extLst>
            <a:ext uri="{FF2B5EF4-FFF2-40B4-BE49-F238E27FC236}">
              <a16:creationId xmlns="" xmlns:a16="http://schemas.microsoft.com/office/drawing/2014/main" id="{1EBB115A-0D79-43DD-A8AF-59E611244DF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a:extLst>
            <a:ext uri="{FF2B5EF4-FFF2-40B4-BE49-F238E27FC236}">
              <a16:creationId xmlns="" xmlns:a16="http://schemas.microsoft.com/office/drawing/2014/main" id="{271A6350-DBAA-4C31-B8C2-BB54D239A67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a:extLst>
            <a:ext uri="{FF2B5EF4-FFF2-40B4-BE49-F238E27FC236}">
              <a16:creationId xmlns="" xmlns:a16="http://schemas.microsoft.com/office/drawing/2014/main" id="{E8D45AC8-DE54-4173-8973-54A88DF54919}"/>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a:extLst>
            <a:ext uri="{FF2B5EF4-FFF2-40B4-BE49-F238E27FC236}">
              <a16:creationId xmlns="" xmlns:a16="http://schemas.microsoft.com/office/drawing/2014/main" id="{C5C56A58-D4FB-45FA-9492-1852FD5E90D1}"/>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 xmlns:a16="http://schemas.microsoft.com/office/drawing/2014/main" id="{6C21ED81-CB05-4DC3-A900-DCE88AAFEBF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 xmlns:a16="http://schemas.microsoft.com/office/drawing/2014/main" id="{61E9B6FE-C39E-4C42-A5C5-8181B877394C}"/>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a:extLst>
            <a:ext uri="{FF2B5EF4-FFF2-40B4-BE49-F238E27FC236}">
              <a16:creationId xmlns="" xmlns:a16="http://schemas.microsoft.com/office/drawing/2014/main" id="{CE7568DA-CE64-4C76-84CF-666AD564FD4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2" name="直線コネクタ 151">
          <a:extLst>
            <a:ext uri="{FF2B5EF4-FFF2-40B4-BE49-F238E27FC236}">
              <a16:creationId xmlns="" xmlns:a16="http://schemas.microsoft.com/office/drawing/2014/main" id="{11C38F8D-E913-4513-B1FC-B1A1DC2CFD9A}"/>
            </a:ext>
          </a:extLst>
        </xdr:cNvPr>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3" name="【体育館・プール】&#10;有形固定資産減価償却率最小値テキスト">
          <a:extLst>
            <a:ext uri="{FF2B5EF4-FFF2-40B4-BE49-F238E27FC236}">
              <a16:creationId xmlns="" xmlns:a16="http://schemas.microsoft.com/office/drawing/2014/main" id="{711B7BF2-7BB6-4EFB-B746-F1DE5505375E}"/>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54" name="直線コネクタ 153">
          <a:extLst>
            <a:ext uri="{FF2B5EF4-FFF2-40B4-BE49-F238E27FC236}">
              <a16:creationId xmlns="" xmlns:a16="http://schemas.microsoft.com/office/drawing/2014/main" id="{A74C1DF4-4864-4515-9AA2-C7A71E408F3C}"/>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5" name="【体育館・プール】&#10;有形固定資産減価償却率最大値テキスト">
          <a:extLst>
            <a:ext uri="{FF2B5EF4-FFF2-40B4-BE49-F238E27FC236}">
              <a16:creationId xmlns="" xmlns:a16="http://schemas.microsoft.com/office/drawing/2014/main" id="{8C9E1B5E-C8F4-4820-9917-C4EAA642CD12}"/>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6" name="直線コネクタ 155">
          <a:extLst>
            <a:ext uri="{FF2B5EF4-FFF2-40B4-BE49-F238E27FC236}">
              <a16:creationId xmlns="" xmlns:a16="http://schemas.microsoft.com/office/drawing/2014/main" id="{52F1C38B-731C-4B07-9FC0-1BE0B5F8970C}"/>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157" name="【体育館・プール】&#10;有形固定資産減価償却率平均値テキスト">
          <a:extLst>
            <a:ext uri="{FF2B5EF4-FFF2-40B4-BE49-F238E27FC236}">
              <a16:creationId xmlns="" xmlns:a16="http://schemas.microsoft.com/office/drawing/2014/main" id="{D665C3A7-51B7-4237-821E-4BBBDA961ADC}"/>
            </a:ext>
          </a:extLst>
        </xdr:cNvPr>
        <xdr:cNvSpPr txBox="1"/>
      </xdr:nvSpPr>
      <xdr:spPr>
        <a:xfrm>
          <a:off x="4673600" y="1018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58" name="フローチャート: 判断 157">
          <a:extLst>
            <a:ext uri="{FF2B5EF4-FFF2-40B4-BE49-F238E27FC236}">
              <a16:creationId xmlns="" xmlns:a16="http://schemas.microsoft.com/office/drawing/2014/main" id="{771825A9-133F-4B10-88ED-B541F3FB718B}"/>
            </a:ext>
          </a:extLst>
        </xdr:cNvPr>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59" name="フローチャート: 判断 158">
          <a:extLst>
            <a:ext uri="{FF2B5EF4-FFF2-40B4-BE49-F238E27FC236}">
              <a16:creationId xmlns="" xmlns:a16="http://schemas.microsoft.com/office/drawing/2014/main" id="{96E52D48-8443-4676-A677-090998EB6FCA}"/>
            </a:ext>
          </a:extLst>
        </xdr:cNvPr>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0" name="フローチャート: 判断 159">
          <a:extLst>
            <a:ext uri="{FF2B5EF4-FFF2-40B4-BE49-F238E27FC236}">
              <a16:creationId xmlns="" xmlns:a16="http://schemas.microsoft.com/office/drawing/2014/main" id="{FA9177E8-397A-4D58-B400-2CA199F14F23}"/>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61" name="フローチャート: 判断 160">
          <a:extLst>
            <a:ext uri="{FF2B5EF4-FFF2-40B4-BE49-F238E27FC236}">
              <a16:creationId xmlns="" xmlns:a16="http://schemas.microsoft.com/office/drawing/2014/main" id="{DA7E508F-2C88-4C3F-9138-AE5AC03F38EF}"/>
            </a:ext>
          </a:extLst>
        </xdr:cNvPr>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a:extLst>
            <a:ext uri="{FF2B5EF4-FFF2-40B4-BE49-F238E27FC236}">
              <a16:creationId xmlns="" xmlns:a16="http://schemas.microsoft.com/office/drawing/2014/main" id="{B8758C43-3F8C-4773-8099-B7302529C65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a:extLst>
            <a:ext uri="{FF2B5EF4-FFF2-40B4-BE49-F238E27FC236}">
              <a16:creationId xmlns="" xmlns:a16="http://schemas.microsoft.com/office/drawing/2014/main" id="{576EA3EC-82FF-403F-AD82-F4FD7409A60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a:extLst>
            <a:ext uri="{FF2B5EF4-FFF2-40B4-BE49-F238E27FC236}">
              <a16:creationId xmlns="" xmlns:a16="http://schemas.microsoft.com/office/drawing/2014/main" id="{DF8E14D9-5A21-43C5-BA33-D7F9BF1D3D9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a:extLst>
            <a:ext uri="{FF2B5EF4-FFF2-40B4-BE49-F238E27FC236}">
              <a16:creationId xmlns="" xmlns:a16="http://schemas.microsoft.com/office/drawing/2014/main" id="{CCACFF3C-5105-4617-826D-843944621F4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a:extLst>
            <a:ext uri="{FF2B5EF4-FFF2-40B4-BE49-F238E27FC236}">
              <a16:creationId xmlns="" xmlns:a16="http://schemas.microsoft.com/office/drawing/2014/main" id="{C6814B2D-3205-451F-953C-48558B8CFA3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36830</xdr:rowOff>
    </xdr:from>
    <xdr:to>
      <xdr:col>24</xdr:col>
      <xdr:colOff>114300</xdr:colOff>
      <xdr:row>56</xdr:row>
      <xdr:rowOff>138430</xdr:rowOff>
    </xdr:to>
    <xdr:sp macro="" textlink="">
      <xdr:nvSpPr>
        <xdr:cNvPr id="167" name="楕円 166">
          <a:extLst>
            <a:ext uri="{FF2B5EF4-FFF2-40B4-BE49-F238E27FC236}">
              <a16:creationId xmlns="" xmlns:a16="http://schemas.microsoft.com/office/drawing/2014/main" id="{86B33E39-852F-49D9-886C-0EF2CB4F39A2}"/>
            </a:ext>
          </a:extLst>
        </xdr:cNvPr>
        <xdr:cNvSpPr/>
      </xdr:nvSpPr>
      <xdr:spPr>
        <a:xfrm>
          <a:off x="4584700" y="963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59707</xdr:rowOff>
    </xdr:from>
    <xdr:ext cx="405111" cy="259045"/>
    <xdr:sp macro="" textlink="">
      <xdr:nvSpPr>
        <xdr:cNvPr id="168" name="【体育館・プール】&#10;有形固定資産減価償却率該当値テキスト">
          <a:extLst>
            <a:ext uri="{FF2B5EF4-FFF2-40B4-BE49-F238E27FC236}">
              <a16:creationId xmlns="" xmlns:a16="http://schemas.microsoft.com/office/drawing/2014/main" id="{793CE235-691E-4776-B809-61CB46BE5C2E}"/>
            </a:ext>
          </a:extLst>
        </xdr:cNvPr>
        <xdr:cNvSpPr txBox="1"/>
      </xdr:nvSpPr>
      <xdr:spPr>
        <a:xfrm>
          <a:off x="4673600" y="948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61595</xdr:rowOff>
    </xdr:from>
    <xdr:to>
      <xdr:col>20</xdr:col>
      <xdr:colOff>38100</xdr:colOff>
      <xdr:row>55</xdr:row>
      <xdr:rowOff>163195</xdr:rowOff>
    </xdr:to>
    <xdr:sp macro="" textlink="">
      <xdr:nvSpPr>
        <xdr:cNvPr id="169" name="楕円 168">
          <a:extLst>
            <a:ext uri="{FF2B5EF4-FFF2-40B4-BE49-F238E27FC236}">
              <a16:creationId xmlns="" xmlns:a16="http://schemas.microsoft.com/office/drawing/2014/main" id="{A7E11B4C-FC8C-400D-8851-1A71828832D6}"/>
            </a:ext>
          </a:extLst>
        </xdr:cNvPr>
        <xdr:cNvSpPr/>
      </xdr:nvSpPr>
      <xdr:spPr>
        <a:xfrm>
          <a:off x="3746500" y="949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112395</xdr:rowOff>
    </xdr:from>
    <xdr:to>
      <xdr:col>24</xdr:col>
      <xdr:colOff>63500</xdr:colOff>
      <xdr:row>56</xdr:row>
      <xdr:rowOff>87630</xdr:rowOff>
    </xdr:to>
    <xdr:cxnSp macro="">
      <xdr:nvCxnSpPr>
        <xdr:cNvPr id="170" name="直線コネクタ 169">
          <a:extLst>
            <a:ext uri="{FF2B5EF4-FFF2-40B4-BE49-F238E27FC236}">
              <a16:creationId xmlns="" xmlns:a16="http://schemas.microsoft.com/office/drawing/2014/main" id="{C2A79660-BA49-4CE2-99EA-79C18375C615}"/>
            </a:ext>
          </a:extLst>
        </xdr:cNvPr>
        <xdr:cNvCxnSpPr/>
      </xdr:nvCxnSpPr>
      <xdr:spPr>
        <a:xfrm>
          <a:off x="3797300" y="9542145"/>
          <a:ext cx="8382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52070</xdr:rowOff>
    </xdr:from>
    <xdr:to>
      <xdr:col>15</xdr:col>
      <xdr:colOff>101600</xdr:colOff>
      <xdr:row>55</xdr:row>
      <xdr:rowOff>153670</xdr:rowOff>
    </xdr:to>
    <xdr:sp macro="" textlink="">
      <xdr:nvSpPr>
        <xdr:cNvPr id="171" name="楕円 170">
          <a:extLst>
            <a:ext uri="{FF2B5EF4-FFF2-40B4-BE49-F238E27FC236}">
              <a16:creationId xmlns="" xmlns:a16="http://schemas.microsoft.com/office/drawing/2014/main" id="{20F14B49-5BFB-4C52-BF16-9251D400CB7E}"/>
            </a:ext>
          </a:extLst>
        </xdr:cNvPr>
        <xdr:cNvSpPr/>
      </xdr:nvSpPr>
      <xdr:spPr>
        <a:xfrm>
          <a:off x="2857500" y="94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102870</xdr:rowOff>
    </xdr:from>
    <xdr:to>
      <xdr:col>19</xdr:col>
      <xdr:colOff>177800</xdr:colOff>
      <xdr:row>55</xdr:row>
      <xdr:rowOff>112395</xdr:rowOff>
    </xdr:to>
    <xdr:cxnSp macro="">
      <xdr:nvCxnSpPr>
        <xdr:cNvPr id="172" name="直線コネクタ 171">
          <a:extLst>
            <a:ext uri="{FF2B5EF4-FFF2-40B4-BE49-F238E27FC236}">
              <a16:creationId xmlns="" xmlns:a16="http://schemas.microsoft.com/office/drawing/2014/main" id="{648B8BB3-62E6-4170-8A41-7389B7E8BC0D}"/>
            </a:ext>
          </a:extLst>
        </xdr:cNvPr>
        <xdr:cNvCxnSpPr/>
      </xdr:nvCxnSpPr>
      <xdr:spPr>
        <a:xfrm>
          <a:off x="2908300" y="95326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49547</xdr:rowOff>
    </xdr:from>
    <xdr:ext cx="405111" cy="259045"/>
    <xdr:sp macro="" textlink="">
      <xdr:nvSpPr>
        <xdr:cNvPr id="173" name="n_1aveValue【体育館・プール】&#10;有形固定資産減価償却率">
          <a:extLst>
            <a:ext uri="{FF2B5EF4-FFF2-40B4-BE49-F238E27FC236}">
              <a16:creationId xmlns="" xmlns:a16="http://schemas.microsoft.com/office/drawing/2014/main" id="{E167A6B0-790A-4A20-8DA3-B91B77CFCD62}"/>
            </a:ext>
          </a:extLst>
        </xdr:cNvPr>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74" name="n_2aveValue【体育館・プール】&#10;有形固定資産減価償却率">
          <a:extLst>
            <a:ext uri="{FF2B5EF4-FFF2-40B4-BE49-F238E27FC236}">
              <a16:creationId xmlns="" xmlns:a16="http://schemas.microsoft.com/office/drawing/2014/main" id="{AE1B307A-925F-4376-8630-3C2D1B1EAD1C}"/>
            </a:ext>
          </a:extLst>
        </xdr:cNvPr>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175" name="n_3aveValue【体育館・プール】&#10;有形固定資産減価償却率">
          <a:extLst>
            <a:ext uri="{FF2B5EF4-FFF2-40B4-BE49-F238E27FC236}">
              <a16:creationId xmlns="" xmlns:a16="http://schemas.microsoft.com/office/drawing/2014/main" id="{EC5A2C76-2BB4-4140-807D-96900774BE4F}"/>
            </a:ext>
          </a:extLst>
        </xdr:cNvPr>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8272</xdr:rowOff>
    </xdr:from>
    <xdr:ext cx="405111" cy="259045"/>
    <xdr:sp macro="" textlink="">
      <xdr:nvSpPr>
        <xdr:cNvPr id="176" name="n_1mainValue【体育館・プール】&#10;有形固定資産減価償却率">
          <a:extLst>
            <a:ext uri="{FF2B5EF4-FFF2-40B4-BE49-F238E27FC236}">
              <a16:creationId xmlns="" xmlns:a16="http://schemas.microsoft.com/office/drawing/2014/main" id="{D186175B-49FF-4882-BB6B-2ABE37F7BCA3}"/>
            </a:ext>
          </a:extLst>
        </xdr:cNvPr>
        <xdr:cNvSpPr txBox="1"/>
      </xdr:nvSpPr>
      <xdr:spPr>
        <a:xfrm>
          <a:off x="3582044" y="926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53</xdr:row>
      <xdr:rowOff>170197</xdr:rowOff>
    </xdr:from>
    <xdr:ext cx="405111" cy="259045"/>
    <xdr:sp macro="" textlink="">
      <xdr:nvSpPr>
        <xdr:cNvPr id="177" name="n_2mainValue【体育館・プール】&#10;有形固定資産減価償却率">
          <a:extLst>
            <a:ext uri="{FF2B5EF4-FFF2-40B4-BE49-F238E27FC236}">
              <a16:creationId xmlns="" xmlns:a16="http://schemas.microsoft.com/office/drawing/2014/main" id="{6F7CC3B0-4CE4-4E7E-A225-2DC1EE1CAEB1}"/>
            </a:ext>
          </a:extLst>
        </xdr:cNvPr>
        <xdr:cNvSpPr txBox="1"/>
      </xdr:nvSpPr>
      <xdr:spPr>
        <a:xfrm>
          <a:off x="2705744" y="925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a:extLst>
            <a:ext uri="{FF2B5EF4-FFF2-40B4-BE49-F238E27FC236}">
              <a16:creationId xmlns="" xmlns:a16="http://schemas.microsoft.com/office/drawing/2014/main" id="{9BB6C159-FEEF-4195-93F9-51EEE50618E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a:extLst>
            <a:ext uri="{FF2B5EF4-FFF2-40B4-BE49-F238E27FC236}">
              <a16:creationId xmlns="" xmlns:a16="http://schemas.microsoft.com/office/drawing/2014/main" id="{B520B753-1168-4740-AC23-47DD8138270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a:extLst>
            <a:ext uri="{FF2B5EF4-FFF2-40B4-BE49-F238E27FC236}">
              <a16:creationId xmlns="" xmlns:a16="http://schemas.microsoft.com/office/drawing/2014/main" id="{2DA47387-699F-42D6-92BF-3822B2F01A1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a:extLst>
            <a:ext uri="{FF2B5EF4-FFF2-40B4-BE49-F238E27FC236}">
              <a16:creationId xmlns="" xmlns:a16="http://schemas.microsoft.com/office/drawing/2014/main" id="{C1CECA62-2845-48CE-8F8E-2AFE437D53F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a:extLst>
            <a:ext uri="{FF2B5EF4-FFF2-40B4-BE49-F238E27FC236}">
              <a16:creationId xmlns="" xmlns:a16="http://schemas.microsoft.com/office/drawing/2014/main" id="{A4B167CA-FB70-4AE4-B50D-AA2AD0D3C9F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a:extLst>
            <a:ext uri="{FF2B5EF4-FFF2-40B4-BE49-F238E27FC236}">
              <a16:creationId xmlns="" xmlns:a16="http://schemas.microsoft.com/office/drawing/2014/main" id="{8E7E3C15-673A-4E48-9218-FEF06B1EF8A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a:extLst>
            <a:ext uri="{FF2B5EF4-FFF2-40B4-BE49-F238E27FC236}">
              <a16:creationId xmlns="" xmlns:a16="http://schemas.microsoft.com/office/drawing/2014/main" id="{BAF3F484-CE21-4C1A-B062-96591A3A8C5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a:extLst>
            <a:ext uri="{FF2B5EF4-FFF2-40B4-BE49-F238E27FC236}">
              <a16:creationId xmlns="" xmlns:a16="http://schemas.microsoft.com/office/drawing/2014/main" id="{3418019B-DDA2-4E28-A78F-38D0D308244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a:extLst>
            <a:ext uri="{FF2B5EF4-FFF2-40B4-BE49-F238E27FC236}">
              <a16:creationId xmlns="" xmlns:a16="http://schemas.microsoft.com/office/drawing/2014/main" id="{010A9622-862F-49AC-99F4-7C80AF638C7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a:extLst>
            <a:ext uri="{FF2B5EF4-FFF2-40B4-BE49-F238E27FC236}">
              <a16:creationId xmlns="" xmlns:a16="http://schemas.microsoft.com/office/drawing/2014/main" id="{90A770E5-BF68-40AE-8133-8369A0860AD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8" name="直線コネクタ 187">
          <a:extLst>
            <a:ext uri="{FF2B5EF4-FFF2-40B4-BE49-F238E27FC236}">
              <a16:creationId xmlns="" xmlns:a16="http://schemas.microsoft.com/office/drawing/2014/main" id="{D056210A-99DE-48F6-AEB4-3F82E3C0F06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9" name="テキスト ボックス 188">
          <a:extLst>
            <a:ext uri="{FF2B5EF4-FFF2-40B4-BE49-F238E27FC236}">
              <a16:creationId xmlns="" xmlns:a16="http://schemas.microsoft.com/office/drawing/2014/main" id="{C89D06FA-4A22-4FF6-84AB-CF7AD25F9A43}"/>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0" name="直線コネクタ 189">
          <a:extLst>
            <a:ext uri="{FF2B5EF4-FFF2-40B4-BE49-F238E27FC236}">
              <a16:creationId xmlns="" xmlns:a16="http://schemas.microsoft.com/office/drawing/2014/main" id="{EAEDDD09-B807-4EE5-8892-1DAFFEE3424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1" name="テキスト ボックス 190">
          <a:extLst>
            <a:ext uri="{FF2B5EF4-FFF2-40B4-BE49-F238E27FC236}">
              <a16:creationId xmlns="" xmlns:a16="http://schemas.microsoft.com/office/drawing/2014/main" id="{DF31F8D1-C08A-4D74-918D-526E54708F5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2" name="直線コネクタ 191">
          <a:extLst>
            <a:ext uri="{FF2B5EF4-FFF2-40B4-BE49-F238E27FC236}">
              <a16:creationId xmlns="" xmlns:a16="http://schemas.microsoft.com/office/drawing/2014/main" id="{365B5FBC-20B5-4784-BFA0-8745CAD5425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3" name="テキスト ボックス 192">
          <a:extLst>
            <a:ext uri="{FF2B5EF4-FFF2-40B4-BE49-F238E27FC236}">
              <a16:creationId xmlns="" xmlns:a16="http://schemas.microsoft.com/office/drawing/2014/main" id="{B6AD26DC-A517-43DA-B26F-88E29E1253CF}"/>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4" name="直線コネクタ 193">
          <a:extLst>
            <a:ext uri="{FF2B5EF4-FFF2-40B4-BE49-F238E27FC236}">
              <a16:creationId xmlns="" xmlns:a16="http://schemas.microsoft.com/office/drawing/2014/main" id="{24A86247-B02C-42B6-9457-4C3B9D83E72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5" name="テキスト ボックス 194">
          <a:extLst>
            <a:ext uri="{FF2B5EF4-FFF2-40B4-BE49-F238E27FC236}">
              <a16:creationId xmlns="" xmlns:a16="http://schemas.microsoft.com/office/drawing/2014/main" id="{84114711-88B5-433D-9C34-15A6745EDC2F}"/>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6" name="直線コネクタ 195">
          <a:extLst>
            <a:ext uri="{FF2B5EF4-FFF2-40B4-BE49-F238E27FC236}">
              <a16:creationId xmlns="" xmlns:a16="http://schemas.microsoft.com/office/drawing/2014/main" id="{5530415B-D821-45E0-9C14-318213D4466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7" name="テキスト ボックス 196">
          <a:extLst>
            <a:ext uri="{FF2B5EF4-FFF2-40B4-BE49-F238E27FC236}">
              <a16:creationId xmlns="" xmlns:a16="http://schemas.microsoft.com/office/drawing/2014/main" id="{20535C19-4A9F-4311-92CB-98FCBA235CB8}"/>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a:extLst>
            <a:ext uri="{FF2B5EF4-FFF2-40B4-BE49-F238E27FC236}">
              <a16:creationId xmlns="" xmlns:a16="http://schemas.microsoft.com/office/drawing/2014/main" id="{EF2A75C2-5702-40F8-BC55-5E37B0AD736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9" name="テキスト ボックス 198">
          <a:extLst>
            <a:ext uri="{FF2B5EF4-FFF2-40B4-BE49-F238E27FC236}">
              <a16:creationId xmlns="" xmlns:a16="http://schemas.microsoft.com/office/drawing/2014/main" id="{16C03581-6F0A-4938-B1A6-C4E06594BC3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体育館・プール】&#10;一人当たり面積グラフ枠">
          <a:extLst>
            <a:ext uri="{FF2B5EF4-FFF2-40B4-BE49-F238E27FC236}">
              <a16:creationId xmlns="" xmlns:a16="http://schemas.microsoft.com/office/drawing/2014/main" id="{07470091-F51D-4A96-BDC0-A3B5E82E3B6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01" name="直線コネクタ 200">
          <a:extLst>
            <a:ext uri="{FF2B5EF4-FFF2-40B4-BE49-F238E27FC236}">
              <a16:creationId xmlns="" xmlns:a16="http://schemas.microsoft.com/office/drawing/2014/main" id="{C5342254-2F74-4331-8330-DAE3A9917F36}"/>
            </a:ext>
          </a:extLst>
        </xdr:cNvPr>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02" name="【体育館・プール】&#10;一人当たり面積最小値テキスト">
          <a:extLst>
            <a:ext uri="{FF2B5EF4-FFF2-40B4-BE49-F238E27FC236}">
              <a16:creationId xmlns="" xmlns:a16="http://schemas.microsoft.com/office/drawing/2014/main" id="{09E3561C-66A5-4570-9219-99494FCC4FCE}"/>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03" name="直線コネクタ 202">
          <a:extLst>
            <a:ext uri="{FF2B5EF4-FFF2-40B4-BE49-F238E27FC236}">
              <a16:creationId xmlns="" xmlns:a16="http://schemas.microsoft.com/office/drawing/2014/main" id="{46C945B9-D3C9-4860-BC30-EB76DA8A2015}"/>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04" name="【体育館・プール】&#10;一人当たり面積最大値テキスト">
          <a:extLst>
            <a:ext uri="{FF2B5EF4-FFF2-40B4-BE49-F238E27FC236}">
              <a16:creationId xmlns="" xmlns:a16="http://schemas.microsoft.com/office/drawing/2014/main" id="{5E0E2437-935E-49A0-AFE4-9520334B607C}"/>
            </a:ext>
          </a:extLst>
        </xdr:cNvPr>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05" name="直線コネクタ 204">
          <a:extLst>
            <a:ext uri="{FF2B5EF4-FFF2-40B4-BE49-F238E27FC236}">
              <a16:creationId xmlns="" xmlns:a16="http://schemas.microsoft.com/office/drawing/2014/main" id="{777EE314-7C1F-4C28-A7CA-33B4F5A48AF7}"/>
            </a:ext>
          </a:extLst>
        </xdr:cNvPr>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20972</xdr:rowOff>
    </xdr:from>
    <xdr:ext cx="469744" cy="259045"/>
    <xdr:sp macro="" textlink="">
      <xdr:nvSpPr>
        <xdr:cNvPr id="206" name="【体育館・プール】&#10;一人当たり面積平均値テキスト">
          <a:extLst>
            <a:ext uri="{FF2B5EF4-FFF2-40B4-BE49-F238E27FC236}">
              <a16:creationId xmlns="" xmlns:a16="http://schemas.microsoft.com/office/drawing/2014/main" id="{4EE7C756-510F-47F0-972C-8E3B9DDD3491}"/>
            </a:ext>
          </a:extLst>
        </xdr:cNvPr>
        <xdr:cNvSpPr txBox="1"/>
      </xdr:nvSpPr>
      <xdr:spPr>
        <a:xfrm>
          <a:off x="10515600" y="1065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07" name="フローチャート: 判断 206">
          <a:extLst>
            <a:ext uri="{FF2B5EF4-FFF2-40B4-BE49-F238E27FC236}">
              <a16:creationId xmlns="" xmlns:a16="http://schemas.microsoft.com/office/drawing/2014/main" id="{0AA8B990-BDB6-4DCC-B2B2-BC2F186612BF}"/>
            </a:ext>
          </a:extLst>
        </xdr:cNvPr>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08" name="フローチャート: 判断 207">
          <a:extLst>
            <a:ext uri="{FF2B5EF4-FFF2-40B4-BE49-F238E27FC236}">
              <a16:creationId xmlns="" xmlns:a16="http://schemas.microsoft.com/office/drawing/2014/main" id="{56F8718D-E299-4D26-B730-9E64090065A7}"/>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09" name="フローチャート: 判断 208">
          <a:extLst>
            <a:ext uri="{FF2B5EF4-FFF2-40B4-BE49-F238E27FC236}">
              <a16:creationId xmlns="" xmlns:a16="http://schemas.microsoft.com/office/drawing/2014/main" id="{ADB9DDE7-CA4D-45E1-8638-94A9D57D4361}"/>
            </a:ext>
          </a:extLst>
        </xdr:cNvPr>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63500</xdr:rowOff>
    </xdr:from>
    <xdr:to>
      <xdr:col>41</xdr:col>
      <xdr:colOff>101600</xdr:colOff>
      <xdr:row>62</xdr:row>
      <xdr:rowOff>165100</xdr:rowOff>
    </xdr:to>
    <xdr:sp macro="" textlink="">
      <xdr:nvSpPr>
        <xdr:cNvPr id="210" name="フローチャート: 判断 209">
          <a:extLst>
            <a:ext uri="{FF2B5EF4-FFF2-40B4-BE49-F238E27FC236}">
              <a16:creationId xmlns="" xmlns:a16="http://schemas.microsoft.com/office/drawing/2014/main" id="{2B9E80B7-7B7E-4DAC-B78A-798269270D02}"/>
            </a:ext>
          </a:extLst>
        </xdr:cNvPr>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a:extLst>
            <a:ext uri="{FF2B5EF4-FFF2-40B4-BE49-F238E27FC236}">
              <a16:creationId xmlns="" xmlns:a16="http://schemas.microsoft.com/office/drawing/2014/main" id="{2FE0B78C-0F00-446D-99E7-E9166D3961E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a:extLst>
            <a:ext uri="{FF2B5EF4-FFF2-40B4-BE49-F238E27FC236}">
              <a16:creationId xmlns="" xmlns:a16="http://schemas.microsoft.com/office/drawing/2014/main" id="{300AE4A3-EC71-4565-BE7D-A043CD8563D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a:extLst>
            <a:ext uri="{FF2B5EF4-FFF2-40B4-BE49-F238E27FC236}">
              <a16:creationId xmlns="" xmlns:a16="http://schemas.microsoft.com/office/drawing/2014/main" id="{2DDD5929-EEF7-40B9-ACDD-FBC0A4A41F7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a:extLst>
            <a:ext uri="{FF2B5EF4-FFF2-40B4-BE49-F238E27FC236}">
              <a16:creationId xmlns="" xmlns:a16="http://schemas.microsoft.com/office/drawing/2014/main" id="{D325A2ED-7A8C-4688-9A30-21EBDF28ED7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a:extLst>
            <a:ext uri="{FF2B5EF4-FFF2-40B4-BE49-F238E27FC236}">
              <a16:creationId xmlns="" xmlns:a16="http://schemas.microsoft.com/office/drawing/2014/main" id="{9EAAE617-9CB8-484B-B786-15F8B7C1E5D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76835</xdr:rowOff>
    </xdr:from>
    <xdr:to>
      <xdr:col>55</xdr:col>
      <xdr:colOff>50800</xdr:colOff>
      <xdr:row>62</xdr:row>
      <xdr:rowOff>6985</xdr:rowOff>
    </xdr:to>
    <xdr:sp macro="" textlink="">
      <xdr:nvSpPr>
        <xdr:cNvPr id="216" name="楕円 215">
          <a:extLst>
            <a:ext uri="{FF2B5EF4-FFF2-40B4-BE49-F238E27FC236}">
              <a16:creationId xmlns="" xmlns:a16="http://schemas.microsoft.com/office/drawing/2014/main" id="{C7F4DE18-8C3F-4841-B610-3A6C03A6E424}"/>
            </a:ext>
          </a:extLst>
        </xdr:cNvPr>
        <xdr:cNvSpPr/>
      </xdr:nvSpPr>
      <xdr:spPr>
        <a:xfrm>
          <a:off x="104267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99712</xdr:rowOff>
    </xdr:from>
    <xdr:ext cx="469744" cy="259045"/>
    <xdr:sp macro="" textlink="">
      <xdr:nvSpPr>
        <xdr:cNvPr id="217" name="【体育館・プール】&#10;一人当たり面積該当値テキスト">
          <a:extLst>
            <a:ext uri="{FF2B5EF4-FFF2-40B4-BE49-F238E27FC236}">
              <a16:creationId xmlns="" xmlns:a16="http://schemas.microsoft.com/office/drawing/2014/main" id="{36FC5309-0D33-4B67-8338-975923DD70DC}"/>
            </a:ext>
          </a:extLst>
        </xdr:cNvPr>
        <xdr:cNvSpPr txBox="1"/>
      </xdr:nvSpPr>
      <xdr:spPr>
        <a:xfrm>
          <a:off x="10515600" y="1038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82550</xdr:rowOff>
    </xdr:from>
    <xdr:to>
      <xdr:col>50</xdr:col>
      <xdr:colOff>165100</xdr:colOff>
      <xdr:row>62</xdr:row>
      <xdr:rowOff>12700</xdr:rowOff>
    </xdr:to>
    <xdr:sp macro="" textlink="">
      <xdr:nvSpPr>
        <xdr:cNvPr id="218" name="楕円 217">
          <a:extLst>
            <a:ext uri="{FF2B5EF4-FFF2-40B4-BE49-F238E27FC236}">
              <a16:creationId xmlns="" xmlns:a16="http://schemas.microsoft.com/office/drawing/2014/main" id="{DF96F7B6-C906-42FC-9707-1B13F1129CC3}"/>
            </a:ext>
          </a:extLst>
        </xdr:cNvPr>
        <xdr:cNvSpPr/>
      </xdr:nvSpPr>
      <xdr:spPr>
        <a:xfrm>
          <a:off x="9588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127635</xdr:rowOff>
    </xdr:from>
    <xdr:to>
      <xdr:col>55</xdr:col>
      <xdr:colOff>0</xdr:colOff>
      <xdr:row>61</xdr:row>
      <xdr:rowOff>133350</xdr:rowOff>
    </xdr:to>
    <xdr:cxnSp macro="">
      <xdr:nvCxnSpPr>
        <xdr:cNvPr id="219" name="直線コネクタ 218">
          <a:extLst>
            <a:ext uri="{FF2B5EF4-FFF2-40B4-BE49-F238E27FC236}">
              <a16:creationId xmlns="" xmlns:a16="http://schemas.microsoft.com/office/drawing/2014/main" id="{B5258078-2B08-4D43-8E90-F88328181943}"/>
            </a:ext>
          </a:extLst>
        </xdr:cNvPr>
        <xdr:cNvCxnSpPr/>
      </xdr:nvCxnSpPr>
      <xdr:spPr>
        <a:xfrm flipV="1">
          <a:off x="9639300" y="1058608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86360</xdr:rowOff>
    </xdr:from>
    <xdr:to>
      <xdr:col>46</xdr:col>
      <xdr:colOff>38100</xdr:colOff>
      <xdr:row>62</xdr:row>
      <xdr:rowOff>16510</xdr:rowOff>
    </xdr:to>
    <xdr:sp macro="" textlink="">
      <xdr:nvSpPr>
        <xdr:cNvPr id="220" name="楕円 219">
          <a:extLst>
            <a:ext uri="{FF2B5EF4-FFF2-40B4-BE49-F238E27FC236}">
              <a16:creationId xmlns="" xmlns:a16="http://schemas.microsoft.com/office/drawing/2014/main" id="{53B61BD2-F170-4A4E-A24F-6FB0345025C6}"/>
            </a:ext>
          </a:extLst>
        </xdr:cNvPr>
        <xdr:cNvSpPr/>
      </xdr:nvSpPr>
      <xdr:spPr>
        <a:xfrm>
          <a:off x="8699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133350</xdr:rowOff>
    </xdr:from>
    <xdr:to>
      <xdr:col>50</xdr:col>
      <xdr:colOff>114300</xdr:colOff>
      <xdr:row>61</xdr:row>
      <xdr:rowOff>137160</xdr:rowOff>
    </xdr:to>
    <xdr:cxnSp macro="">
      <xdr:nvCxnSpPr>
        <xdr:cNvPr id="221" name="直線コネクタ 220">
          <a:extLst>
            <a:ext uri="{FF2B5EF4-FFF2-40B4-BE49-F238E27FC236}">
              <a16:creationId xmlns="" xmlns:a16="http://schemas.microsoft.com/office/drawing/2014/main" id="{CA229766-DECD-4240-96E4-F2B6DDF5649A}"/>
            </a:ext>
          </a:extLst>
        </xdr:cNvPr>
        <xdr:cNvCxnSpPr/>
      </xdr:nvCxnSpPr>
      <xdr:spPr>
        <a:xfrm flipV="1">
          <a:off x="8750300" y="105918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222" name="n_1aveValue【体育館・プール】&#10;一人当たり面積">
          <a:extLst>
            <a:ext uri="{FF2B5EF4-FFF2-40B4-BE49-F238E27FC236}">
              <a16:creationId xmlns="" xmlns:a16="http://schemas.microsoft.com/office/drawing/2014/main" id="{5F80C762-D4FC-4D5F-BF69-34522AA9D625}"/>
            </a:ext>
          </a:extLst>
        </xdr:cNvPr>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23" name="n_2aveValue【体育館・プール】&#10;一人当たり面積">
          <a:extLst>
            <a:ext uri="{FF2B5EF4-FFF2-40B4-BE49-F238E27FC236}">
              <a16:creationId xmlns="" xmlns:a16="http://schemas.microsoft.com/office/drawing/2014/main" id="{B4447B11-525A-4796-B533-BE17E5507C70}"/>
            </a:ext>
          </a:extLst>
        </xdr:cNvPr>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10177</xdr:rowOff>
    </xdr:from>
    <xdr:ext cx="469744" cy="259045"/>
    <xdr:sp macro="" textlink="">
      <xdr:nvSpPr>
        <xdr:cNvPr id="224" name="n_3aveValue【体育館・プール】&#10;一人当たり面積">
          <a:extLst>
            <a:ext uri="{FF2B5EF4-FFF2-40B4-BE49-F238E27FC236}">
              <a16:creationId xmlns="" xmlns:a16="http://schemas.microsoft.com/office/drawing/2014/main" id="{B6DADD16-0061-4AA0-9C98-3CD1B6B1B9C0}"/>
            </a:ext>
          </a:extLst>
        </xdr:cNvPr>
        <xdr:cNvSpPr txBox="1"/>
      </xdr:nvSpPr>
      <xdr:spPr>
        <a:xfrm>
          <a:off x="7626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29227</xdr:rowOff>
    </xdr:from>
    <xdr:ext cx="469744" cy="259045"/>
    <xdr:sp macro="" textlink="">
      <xdr:nvSpPr>
        <xdr:cNvPr id="225" name="n_1mainValue【体育館・プール】&#10;一人当たり面積">
          <a:extLst>
            <a:ext uri="{FF2B5EF4-FFF2-40B4-BE49-F238E27FC236}">
              <a16:creationId xmlns="" xmlns:a16="http://schemas.microsoft.com/office/drawing/2014/main" id="{8027760C-DAA0-4805-B368-9671AA5617CA}"/>
            </a:ext>
          </a:extLst>
        </xdr:cNvPr>
        <xdr:cNvSpPr txBox="1"/>
      </xdr:nvSpPr>
      <xdr:spPr>
        <a:xfrm>
          <a:off x="93917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33037</xdr:rowOff>
    </xdr:from>
    <xdr:ext cx="469744" cy="259045"/>
    <xdr:sp macro="" textlink="">
      <xdr:nvSpPr>
        <xdr:cNvPr id="226" name="n_2mainValue【体育館・プール】&#10;一人当たり面積">
          <a:extLst>
            <a:ext uri="{FF2B5EF4-FFF2-40B4-BE49-F238E27FC236}">
              <a16:creationId xmlns="" xmlns:a16="http://schemas.microsoft.com/office/drawing/2014/main" id="{328EBAEB-9BAE-4C85-96E9-13E252755211}"/>
            </a:ext>
          </a:extLst>
        </xdr:cNvPr>
        <xdr:cNvSpPr txBox="1"/>
      </xdr:nvSpPr>
      <xdr:spPr>
        <a:xfrm>
          <a:off x="8515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a:extLst>
            <a:ext uri="{FF2B5EF4-FFF2-40B4-BE49-F238E27FC236}">
              <a16:creationId xmlns="" xmlns:a16="http://schemas.microsoft.com/office/drawing/2014/main" id="{7E5F2568-F1BB-4E5A-97D6-1541FA96D0C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a:extLst>
            <a:ext uri="{FF2B5EF4-FFF2-40B4-BE49-F238E27FC236}">
              <a16:creationId xmlns="" xmlns:a16="http://schemas.microsoft.com/office/drawing/2014/main" id="{BB7273EB-FA50-4730-8BBF-FCA365FD74E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a:extLst>
            <a:ext uri="{FF2B5EF4-FFF2-40B4-BE49-F238E27FC236}">
              <a16:creationId xmlns="" xmlns:a16="http://schemas.microsoft.com/office/drawing/2014/main" id="{F905FCA8-7F03-4312-85E6-61016118F96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a:extLst>
            <a:ext uri="{FF2B5EF4-FFF2-40B4-BE49-F238E27FC236}">
              <a16:creationId xmlns="" xmlns:a16="http://schemas.microsoft.com/office/drawing/2014/main" id="{9C62A2E7-5FD6-4F28-B33B-46A97CE886B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a:extLst>
            <a:ext uri="{FF2B5EF4-FFF2-40B4-BE49-F238E27FC236}">
              <a16:creationId xmlns="" xmlns:a16="http://schemas.microsoft.com/office/drawing/2014/main" id="{43C639A8-60F9-41A4-9F71-457D983D20B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a:extLst>
            <a:ext uri="{FF2B5EF4-FFF2-40B4-BE49-F238E27FC236}">
              <a16:creationId xmlns="" xmlns:a16="http://schemas.microsoft.com/office/drawing/2014/main" id="{08F29538-9C07-44AF-86D2-7FBCB912729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a:extLst>
            <a:ext uri="{FF2B5EF4-FFF2-40B4-BE49-F238E27FC236}">
              <a16:creationId xmlns="" xmlns:a16="http://schemas.microsoft.com/office/drawing/2014/main" id="{2592599F-302F-4D50-88A6-61B95A0018D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a:extLst>
            <a:ext uri="{FF2B5EF4-FFF2-40B4-BE49-F238E27FC236}">
              <a16:creationId xmlns="" xmlns:a16="http://schemas.microsoft.com/office/drawing/2014/main" id="{C2FECB9B-66BF-43D3-8B2B-91B976072F66}"/>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5" name="正方形/長方形 234">
          <a:extLst>
            <a:ext uri="{FF2B5EF4-FFF2-40B4-BE49-F238E27FC236}">
              <a16:creationId xmlns="" xmlns:a16="http://schemas.microsoft.com/office/drawing/2014/main" id="{173F1327-49C9-44E5-83C0-F3A29E63AA6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6" name="正方形/長方形 235">
          <a:extLst>
            <a:ext uri="{FF2B5EF4-FFF2-40B4-BE49-F238E27FC236}">
              <a16:creationId xmlns="" xmlns:a16="http://schemas.microsoft.com/office/drawing/2014/main" id="{6C97CC06-7F28-4175-A8B0-22DED7A1C14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7" name="正方形/長方形 236">
          <a:extLst>
            <a:ext uri="{FF2B5EF4-FFF2-40B4-BE49-F238E27FC236}">
              <a16:creationId xmlns="" xmlns:a16="http://schemas.microsoft.com/office/drawing/2014/main" id="{79A3E722-8F6F-49D9-8367-F7F19D4D567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8" name="正方形/長方形 237">
          <a:extLst>
            <a:ext uri="{FF2B5EF4-FFF2-40B4-BE49-F238E27FC236}">
              <a16:creationId xmlns="" xmlns:a16="http://schemas.microsoft.com/office/drawing/2014/main" id="{AC4399C2-6DC9-46B6-BAFC-4B5A56419FA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9" name="正方形/長方形 238">
          <a:extLst>
            <a:ext uri="{FF2B5EF4-FFF2-40B4-BE49-F238E27FC236}">
              <a16:creationId xmlns="" xmlns:a16="http://schemas.microsoft.com/office/drawing/2014/main" id="{1FAF9B0E-0A11-4FB9-91F1-4BD778DB16F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0" name="正方形/長方形 239">
          <a:extLst>
            <a:ext uri="{FF2B5EF4-FFF2-40B4-BE49-F238E27FC236}">
              <a16:creationId xmlns="" xmlns:a16="http://schemas.microsoft.com/office/drawing/2014/main" id="{077A79D5-0D09-4294-80D8-83E72030E0C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1" name="正方形/長方形 240">
          <a:extLst>
            <a:ext uri="{FF2B5EF4-FFF2-40B4-BE49-F238E27FC236}">
              <a16:creationId xmlns="" xmlns:a16="http://schemas.microsoft.com/office/drawing/2014/main" id="{86119A7C-7117-4A70-BB7E-310A65D78D8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2" name="正方形/長方形 241">
          <a:extLst>
            <a:ext uri="{FF2B5EF4-FFF2-40B4-BE49-F238E27FC236}">
              <a16:creationId xmlns="" xmlns:a16="http://schemas.microsoft.com/office/drawing/2014/main" id="{66EBB073-4E0D-4B86-AADF-44BDD6CE18CE}"/>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3" name="正方形/長方形 242">
          <a:extLst>
            <a:ext uri="{FF2B5EF4-FFF2-40B4-BE49-F238E27FC236}">
              <a16:creationId xmlns="" xmlns:a16="http://schemas.microsoft.com/office/drawing/2014/main" id="{B9B7C32A-0090-41FA-9D2A-E687EA5C2A0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4" name="正方形/長方形 243">
          <a:extLst>
            <a:ext uri="{FF2B5EF4-FFF2-40B4-BE49-F238E27FC236}">
              <a16:creationId xmlns="" xmlns:a16="http://schemas.microsoft.com/office/drawing/2014/main" id="{377D223F-533E-4979-9691-A4208BA6C8D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5" name="正方形/長方形 244">
          <a:extLst>
            <a:ext uri="{FF2B5EF4-FFF2-40B4-BE49-F238E27FC236}">
              <a16:creationId xmlns="" xmlns:a16="http://schemas.microsoft.com/office/drawing/2014/main" id="{4DD741EA-DE93-4CA4-995D-CDAA5A6DF99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6" name="正方形/長方形 245">
          <a:extLst>
            <a:ext uri="{FF2B5EF4-FFF2-40B4-BE49-F238E27FC236}">
              <a16:creationId xmlns="" xmlns:a16="http://schemas.microsoft.com/office/drawing/2014/main" id="{C8E5B5FB-D1F5-4E82-AA0F-397BF09773D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7" name="正方形/長方形 246">
          <a:extLst>
            <a:ext uri="{FF2B5EF4-FFF2-40B4-BE49-F238E27FC236}">
              <a16:creationId xmlns="" xmlns:a16="http://schemas.microsoft.com/office/drawing/2014/main" id="{8B7F790A-2527-48A1-809A-7D038E840AF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8" name="正方形/長方形 247">
          <a:extLst>
            <a:ext uri="{FF2B5EF4-FFF2-40B4-BE49-F238E27FC236}">
              <a16:creationId xmlns="" xmlns:a16="http://schemas.microsoft.com/office/drawing/2014/main" id="{55AA69D7-FF7F-42F8-8CDA-5E2A9636525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9" name="正方形/長方形 248">
          <a:extLst>
            <a:ext uri="{FF2B5EF4-FFF2-40B4-BE49-F238E27FC236}">
              <a16:creationId xmlns="" xmlns:a16="http://schemas.microsoft.com/office/drawing/2014/main" id="{DF92BAD6-315F-46D2-BD85-F155E932E30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0" name="正方形/長方形 249">
          <a:extLst>
            <a:ext uri="{FF2B5EF4-FFF2-40B4-BE49-F238E27FC236}">
              <a16:creationId xmlns="" xmlns:a16="http://schemas.microsoft.com/office/drawing/2014/main" id="{109F0025-7287-454B-A972-55EA2A8A43B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1" name="テキスト ボックス 250">
          <a:extLst>
            <a:ext uri="{FF2B5EF4-FFF2-40B4-BE49-F238E27FC236}">
              <a16:creationId xmlns="" xmlns:a16="http://schemas.microsoft.com/office/drawing/2014/main" id="{B0A8CE09-395F-4DDD-B205-790AC1F5317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2" name="直線コネクタ 251">
          <a:extLst>
            <a:ext uri="{FF2B5EF4-FFF2-40B4-BE49-F238E27FC236}">
              <a16:creationId xmlns="" xmlns:a16="http://schemas.microsoft.com/office/drawing/2014/main" id="{F4EF3EE5-0321-4E3C-88BC-E270F5E371F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53" name="直線コネクタ 252">
          <a:extLst>
            <a:ext uri="{FF2B5EF4-FFF2-40B4-BE49-F238E27FC236}">
              <a16:creationId xmlns="" xmlns:a16="http://schemas.microsoft.com/office/drawing/2014/main" id="{2433B7AC-F799-44DE-A9C5-B773E6688F48}"/>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54" name="テキスト ボックス 253">
          <a:extLst>
            <a:ext uri="{FF2B5EF4-FFF2-40B4-BE49-F238E27FC236}">
              <a16:creationId xmlns="" xmlns:a16="http://schemas.microsoft.com/office/drawing/2014/main" id="{A4EB1423-EDDE-460F-ADD9-B9D08F12D689}"/>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55" name="直線コネクタ 254">
          <a:extLst>
            <a:ext uri="{FF2B5EF4-FFF2-40B4-BE49-F238E27FC236}">
              <a16:creationId xmlns="" xmlns:a16="http://schemas.microsoft.com/office/drawing/2014/main" id="{23C972D6-6DC4-4A80-B52E-E75D856B2525}"/>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56" name="テキスト ボックス 255">
          <a:extLst>
            <a:ext uri="{FF2B5EF4-FFF2-40B4-BE49-F238E27FC236}">
              <a16:creationId xmlns="" xmlns:a16="http://schemas.microsoft.com/office/drawing/2014/main" id="{E88F2710-31D0-4CE6-AF31-B5C9D9054981}"/>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57" name="直線コネクタ 256">
          <a:extLst>
            <a:ext uri="{FF2B5EF4-FFF2-40B4-BE49-F238E27FC236}">
              <a16:creationId xmlns="" xmlns:a16="http://schemas.microsoft.com/office/drawing/2014/main" id="{7E1CCC08-3ED3-44A7-A7A3-14DE8E561409}"/>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58" name="テキスト ボックス 257">
          <a:extLst>
            <a:ext uri="{FF2B5EF4-FFF2-40B4-BE49-F238E27FC236}">
              <a16:creationId xmlns="" xmlns:a16="http://schemas.microsoft.com/office/drawing/2014/main" id="{8AC5AB92-6033-45FB-B106-A46E07404DAD}"/>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59" name="直線コネクタ 258">
          <a:extLst>
            <a:ext uri="{FF2B5EF4-FFF2-40B4-BE49-F238E27FC236}">
              <a16:creationId xmlns="" xmlns:a16="http://schemas.microsoft.com/office/drawing/2014/main" id="{FCB7E71D-0F05-4473-81ED-6259A5331DD5}"/>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60" name="テキスト ボックス 259">
          <a:extLst>
            <a:ext uri="{FF2B5EF4-FFF2-40B4-BE49-F238E27FC236}">
              <a16:creationId xmlns="" xmlns:a16="http://schemas.microsoft.com/office/drawing/2014/main" id="{9E5C1316-4747-485B-8CE7-BD0EB1416A9D}"/>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61" name="直線コネクタ 260">
          <a:extLst>
            <a:ext uri="{FF2B5EF4-FFF2-40B4-BE49-F238E27FC236}">
              <a16:creationId xmlns="" xmlns:a16="http://schemas.microsoft.com/office/drawing/2014/main" id="{924F0C60-02DE-4D0C-A320-640A3E36DBE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62" name="テキスト ボックス 261">
          <a:extLst>
            <a:ext uri="{FF2B5EF4-FFF2-40B4-BE49-F238E27FC236}">
              <a16:creationId xmlns="" xmlns:a16="http://schemas.microsoft.com/office/drawing/2014/main" id="{BCC2C797-07C6-4AF3-B544-5951EEEC471C}"/>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63" name="直線コネクタ 262">
          <a:extLst>
            <a:ext uri="{FF2B5EF4-FFF2-40B4-BE49-F238E27FC236}">
              <a16:creationId xmlns="" xmlns:a16="http://schemas.microsoft.com/office/drawing/2014/main" id="{A89D2E5D-7A0C-4623-9807-E4C5C9C2FD9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64" name="テキスト ボックス 263">
          <a:extLst>
            <a:ext uri="{FF2B5EF4-FFF2-40B4-BE49-F238E27FC236}">
              <a16:creationId xmlns="" xmlns:a16="http://schemas.microsoft.com/office/drawing/2014/main" id="{40F188FE-48BA-487B-AFBB-EA1FACEC62D6}"/>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5" name="直線コネクタ 264">
          <a:extLst>
            <a:ext uri="{FF2B5EF4-FFF2-40B4-BE49-F238E27FC236}">
              <a16:creationId xmlns="" xmlns:a16="http://schemas.microsoft.com/office/drawing/2014/main" id="{6E6FAB4E-C993-41D2-86BB-C7F663A7BA3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6" name="テキスト ボックス 265">
          <a:extLst>
            <a:ext uri="{FF2B5EF4-FFF2-40B4-BE49-F238E27FC236}">
              <a16:creationId xmlns="" xmlns:a16="http://schemas.microsoft.com/office/drawing/2014/main" id="{90C6031A-A815-4BD3-A2FF-67C06CA54B4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7" name="【市民会館】&#10;有形固定資産減価償却率グラフ枠">
          <a:extLst>
            <a:ext uri="{FF2B5EF4-FFF2-40B4-BE49-F238E27FC236}">
              <a16:creationId xmlns="" xmlns:a16="http://schemas.microsoft.com/office/drawing/2014/main" id="{9692F74A-5FE2-4478-8010-1D5D25F7884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154577</xdr:rowOff>
    </xdr:to>
    <xdr:cxnSp macro="">
      <xdr:nvCxnSpPr>
        <xdr:cNvPr id="268" name="直線コネクタ 267">
          <a:extLst>
            <a:ext uri="{FF2B5EF4-FFF2-40B4-BE49-F238E27FC236}">
              <a16:creationId xmlns="" xmlns:a16="http://schemas.microsoft.com/office/drawing/2014/main" id="{95E705EE-13FE-418F-894D-BCBC29C9319E}"/>
            </a:ext>
          </a:extLst>
        </xdr:cNvPr>
        <xdr:cNvCxnSpPr/>
      </xdr:nvCxnSpPr>
      <xdr:spPr>
        <a:xfrm flipV="1">
          <a:off x="4634865" y="1709057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340478" cy="259045"/>
    <xdr:sp macro="" textlink="">
      <xdr:nvSpPr>
        <xdr:cNvPr id="269" name="【市民会館】&#10;有形固定資産減価償却率最小値テキスト">
          <a:extLst>
            <a:ext uri="{FF2B5EF4-FFF2-40B4-BE49-F238E27FC236}">
              <a16:creationId xmlns="" xmlns:a16="http://schemas.microsoft.com/office/drawing/2014/main" id="{026ACF6C-7D33-4BCD-8EC8-69578C7FF272}"/>
            </a:ext>
          </a:extLst>
        </xdr:cNvPr>
        <xdr:cNvSpPr txBox="1"/>
      </xdr:nvSpPr>
      <xdr:spPr>
        <a:xfrm>
          <a:off x="4673600" y="1867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270" name="直線コネクタ 269">
          <a:extLst>
            <a:ext uri="{FF2B5EF4-FFF2-40B4-BE49-F238E27FC236}">
              <a16:creationId xmlns="" xmlns:a16="http://schemas.microsoft.com/office/drawing/2014/main" id="{F60B06B2-38B9-40D1-87F9-6ACEAE6AEED3}"/>
            </a:ext>
          </a:extLst>
        </xdr:cNvPr>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71" name="【市民会館】&#10;有形固定資産減価償却率最大値テキスト">
          <a:extLst>
            <a:ext uri="{FF2B5EF4-FFF2-40B4-BE49-F238E27FC236}">
              <a16:creationId xmlns="" xmlns:a16="http://schemas.microsoft.com/office/drawing/2014/main" id="{5D4886D5-1A59-4648-97B0-8B0C5B57F5DB}"/>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72" name="直線コネクタ 271">
          <a:extLst>
            <a:ext uri="{FF2B5EF4-FFF2-40B4-BE49-F238E27FC236}">
              <a16:creationId xmlns="" xmlns:a16="http://schemas.microsoft.com/office/drawing/2014/main" id="{C818EC11-DEED-4FA9-AA70-613DAE069F67}"/>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137721</xdr:rowOff>
    </xdr:from>
    <xdr:ext cx="405111" cy="259045"/>
    <xdr:sp macro="" textlink="">
      <xdr:nvSpPr>
        <xdr:cNvPr id="273" name="【市民会館】&#10;有形固定資産減価償却率平均値テキスト">
          <a:extLst>
            <a:ext uri="{FF2B5EF4-FFF2-40B4-BE49-F238E27FC236}">
              <a16:creationId xmlns="" xmlns:a16="http://schemas.microsoft.com/office/drawing/2014/main" id="{0E6FC45B-9E90-4857-936E-F11CFBD80376}"/>
            </a:ext>
          </a:extLst>
        </xdr:cNvPr>
        <xdr:cNvSpPr txBox="1"/>
      </xdr:nvSpPr>
      <xdr:spPr>
        <a:xfrm>
          <a:off x="4673600" y="17797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274" name="フローチャート: 判断 273">
          <a:extLst>
            <a:ext uri="{FF2B5EF4-FFF2-40B4-BE49-F238E27FC236}">
              <a16:creationId xmlns="" xmlns:a16="http://schemas.microsoft.com/office/drawing/2014/main" id="{59A3DAC5-3F6C-45E6-BD7C-296832AB4BC7}"/>
            </a:ext>
          </a:extLst>
        </xdr:cNvPr>
        <xdr:cNvSpPr/>
      </xdr:nvSpPr>
      <xdr:spPr>
        <a:xfrm>
          <a:off x="45847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152763</xdr:rowOff>
    </xdr:from>
    <xdr:to>
      <xdr:col>20</xdr:col>
      <xdr:colOff>38100</xdr:colOff>
      <xdr:row>104</xdr:row>
      <xdr:rowOff>82913</xdr:rowOff>
    </xdr:to>
    <xdr:sp macro="" textlink="">
      <xdr:nvSpPr>
        <xdr:cNvPr id="275" name="フローチャート: 判断 274">
          <a:extLst>
            <a:ext uri="{FF2B5EF4-FFF2-40B4-BE49-F238E27FC236}">
              <a16:creationId xmlns="" xmlns:a16="http://schemas.microsoft.com/office/drawing/2014/main" id="{7332D3AF-B707-4BF0-9522-8EC9D0CCBA1B}"/>
            </a:ext>
          </a:extLst>
        </xdr:cNvPr>
        <xdr:cNvSpPr/>
      </xdr:nvSpPr>
      <xdr:spPr>
        <a:xfrm>
          <a:off x="3746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xdr:rowOff>
    </xdr:from>
    <xdr:to>
      <xdr:col>15</xdr:col>
      <xdr:colOff>101600</xdr:colOff>
      <xdr:row>104</xdr:row>
      <xdr:rowOff>102507</xdr:rowOff>
    </xdr:to>
    <xdr:sp macro="" textlink="">
      <xdr:nvSpPr>
        <xdr:cNvPr id="276" name="フローチャート: 判断 275">
          <a:extLst>
            <a:ext uri="{FF2B5EF4-FFF2-40B4-BE49-F238E27FC236}">
              <a16:creationId xmlns="" xmlns:a16="http://schemas.microsoft.com/office/drawing/2014/main" id="{85F9DB90-4B85-4BAE-9262-3F103CB00E68}"/>
            </a:ext>
          </a:extLst>
        </xdr:cNvPr>
        <xdr:cNvSpPr/>
      </xdr:nvSpPr>
      <xdr:spPr>
        <a:xfrm>
          <a:off x="2857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170724</xdr:rowOff>
    </xdr:from>
    <xdr:to>
      <xdr:col>10</xdr:col>
      <xdr:colOff>165100</xdr:colOff>
      <xdr:row>104</xdr:row>
      <xdr:rowOff>100874</xdr:rowOff>
    </xdr:to>
    <xdr:sp macro="" textlink="">
      <xdr:nvSpPr>
        <xdr:cNvPr id="277" name="フローチャート: 判断 276">
          <a:extLst>
            <a:ext uri="{FF2B5EF4-FFF2-40B4-BE49-F238E27FC236}">
              <a16:creationId xmlns="" xmlns:a16="http://schemas.microsoft.com/office/drawing/2014/main" id="{369D0D69-6431-4A97-AD15-911B2E134A0A}"/>
            </a:ext>
          </a:extLst>
        </xdr:cNvPr>
        <xdr:cNvSpPr/>
      </xdr:nvSpPr>
      <xdr:spPr>
        <a:xfrm>
          <a:off x="1968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78" name="テキスト ボックス 277">
          <a:extLst>
            <a:ext uri="{FF2B5EF4-FFF2-40B4-BE49-F238E27FC236}">
              <a16:creationId xmlns="" xmlns:a16="http://schemas.microsoft.com/office/drawing/2014/main" id="{055AC2A5-C940-4901-8C35-B6A9D257E37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9" name="テキスト ボックス 278">
          <a:extLst>
            <a:ext uri="{FF2B5EF4-FFF2-40B4-BE49-F238E27FC236}">
              <a16:creationId xmlns="" xmlns:a16="http://schemas.microsoft.com/office/drawing/2014/main" id="{DB19FF43-7232-400C-98B8-63A5E2A1B02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0" name="テキスト ボックス 279">
          <a:extLst>
            <a:ext uri="{FF2B5EF4-FFF2-40B4-BE49-F238E27FC236}">
              <a16:creationId xmlns="" xmlns:a16="http://schemas.microsoft.com/office/drawing/2014/main" id="{4F010D7C-5F07-410F-81AE-15A5A73C431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1" name="テキスト ボックス 280">
          <a:extLst>
            <a:ext uri="{FF2B5EF4-FFF2-40B4-BE49-F238E27FC236}">
              <a16:creationId xmlns="" xmlns:a16="http://schemas.microsoft.com/office/drawing/2014/main" id="{13E1A7A8-00B7-4323-836C-005DDAAF241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2" name="テキスト ボックス 281">
          <a:extLst>
            <a:ext uri="{FF2B5EF4-FFF2-40B4-BE49-F238E27FC236}">
              <a16:creationId xmlns="" xmlns:a16="http://schemas.microsoft.com/office/drawing/2014/main" id="{F8FD6C03-D2CA-4D4A-AB36-2C7585593AB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160927</xdr:rowOff>
    </xdr:from>
    <xdr:to>
      <xdr:col>24</xdr:col>
      <xdr:colOff>114300</xdr:colOff>
      <xdr:row>101</xdr:row>
      <xdr:rowOff>91077</xdr:rowOff>
    </xdr:to>
    <xdr:sp macro="" textlink="">
      <xdr:nvSpPr>
        <xdr:cNvPr id="283" name="楕円 282">
          <a:extLst>
            <a:ext uri="{FF2B5EF4-FFF2-40B4-BE49-F238E27FC236}">
              <a16:creationId xmlns="" xmlns:a16="http://schemas.microsoft.com/office/drawing/2014/main" id="{9A0A8D9C-C3F6-49C8-BB12-35E4AA88410B}"/>
            </a:ext>
          </a:extLst>
        </xdr:cNvPr>
        <xdr:cNvSpPr/>
      </xdr:nvSpPr>
      <xdr:spPr>
        <a:xfrm>
          <a:off x="4584700" y="1730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12354</xdr:rowOff>
    </xdr:from>
    <xdr:ext cx="405111" cy="259045"/>
    <xdr:sp macro="" textlink="">
      <xdr:nvSpPr>
        <xdr:cNvPr id="284" name="【市民会館】&#10;有形固定資産減価償却率該当値テキスト">
          <a:extLst>
            <a:ext uri="{FF2B5EF4-FFF2-40B4-BE49-F238E27FC236}">
              <a16:creationId xmlns="" xmlns:a16="http://schemas.microsoft.com/office/drawing/2014/main" id="{B6F4B345-7096-4849-8E97-32C0B36868E7}"/>
            </a:ext>
          </a:extLst>
        </xdr:cNvPr>
        <xdr:cNvSpPr txBox="1"/>
      </xdr:nvSpPr>
      <xdr:spPr>
        <a:xfrm>
          <a:off x="4673600" y="1715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15602</xdr:rowOff>
    </xdr:from>
    <xdr:to>
      <xdr:col>20</xdr:col>
      <xdr:colOff>38100</xdr:colOff>
      <xdr:row>101</xdr:row>
      <xdr:rowOff>117202</xdr:rowOff>
    </xdr:to>
    <xdr:sp macro="" textlink="">
      <xdr:nvSpPr>
        <xdr:cNvPr id="285" name="楕円 284">
          <a:extLst>
            <a:ext uri="{FF2B5EF4-FFF2-40B4-BE49-F238E27FC236}">
              <a16:creationId xmlns="" xmlns:a16="http://schemas.microsoft.com/office/drawing/2014/main" id="{7476B696-6AB1-4E15-BFBF-F6B7FED278CA}"/>
            </a:ext>
          </a:extLst>
        </xdr:cNvPr>
        <xdr:cNvSpPr/>
      </xdr:nvSpPr>
      <xdr:spPr>
        <a:xfrm>
          <a:off x="3746500" y="1733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40277</xdr:rowOff>
    </xdr:from>
    <xdr:to>
      <xdr:col>24</xdr:col>
      <xdr:colOff>63500</xdr:colOff>
      <xdr:row>101</xdr:row>
      <xdr:rowOff>66402</xdr:rowOff>
    </xdr:to>
    <xdr:cxnSp macro="">
      <xdr:nvCxnSpPr>
        <xdr:cNvPr id="286" name="直線コネクタ 285">
          <a:extLst>
            <a:ext uri="{FF2B5EF4-FFF2-40B4-BE49-F238E27FC236}">
              <a16:creationId xmlns="" xmlns:a16="http://schemas.microsoft.com/office/drawing/2014/main" id="{AB2EDD44-4E69-4C92-889B-DD8AFEDC3A9C}"/>
            </a:ext>
          </a:extLst>
        </xdr:cNvPr>
        <xdr:cNvCxnSpPr/>
      </xdr:nvCxnSpPr>
      <xdr:spPr>
        <a:xfrm flipV="1">
          <a:off x="3797300" y="17356727"/>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41729</xdr:rowOff>
    </xdr:from>
    <xdr:to>
      <xdr:col>15</xdr:col>
      <xdr:colOff>101600</xdr:colOff>
      <xdr:row>101</xdr:row>
      <xdr:rowOff>143329</xdr:rowOff>
    </xdr:to>
    <xdr:sp macro="" textlink="">
      <xdr:nvSpPr>
        <xdr:cNvPr id="287" name="楕円 286">
          <a:extLst>
            <a:ext uri="{FF2B5EF4-FFF2-40B4-BE49-F238E27FC236}">
              <a16:creationId xmlns="" xmlns:a16="http://schemas.microsoft.com/office/drawing/2014/main" id="{442A2DE1-94F2-4565-BEE9-52125F78DD6B}"/>
            </a:ext>
          </a:extLst>
        </xdr:cNvPr>
        <xdr:cNvSpPr/>
      </xdr:nvSpPr>
      <xdr:spPr>
        <a:xfrm>
          <a:off x="2857500" y="1735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66402</xdr:rowOff>
    </xdr:from>
    <xdr:to>
      <xdr:col>19</xdr:col>
      <xdr:colOff>177800</xdr:colOff>
      <xdr:row>101</xdr:row>
      <xdr:rowOff>92529</xdr:rowOff>
    </xdr:to>
    <xdr:cxnSp macro="">
      <xdr:nvCxnSpPr>
        <xdr:cNvPr id="288" name="直線コネクタ 287">
          <a:extLst>
            <a:ext uri="{FF2B5EF4-FFF2-40B4-BE49-F238E27FC236}">
              <a16:creationId xmlns="" xmlns:a16="http://schemas.microsoft.com/office/drawing/2014/main" id="{01681E4C-D4FC-4276-A5CB-97A998B4021C}"/>
            </a:ext>
          </a:extLst>
        </xdr:cNvPr>
        <xdr:cNvCxnSpPr/>
      </xdr:nvCxnSpPr>
      <xdr:spPr>
        <a:xfrm flipV="1">
          <a:off x="2908300" y="17382852"/>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74040</xdr:rowOff>
    </xdr:from>
    <xdr:ext cx="405111" cy="259045"/>
    <xdr:sp macro="" textlink="">
      <xdr:nvSpPr>
        <xdr:cNvPr id="289" name="n_1aveValue【市民会館】&#10;有形固定資産減価償却率">
          <a:extLst>
            <a:ext uri="{FF2B5EF4-FFF2-40B4-BE49-F238E27FC236}">
              <a16:creationId xmlns="" xmlns:a16="http://schemas.microsoft.com/office/drawing/2014/main" id="{558ED45D-8950-4A01-973D-532B340D908C}"/>
            </a:ext>
          </a:extLst>
        </xdr:cNvPr>
        <xdr:cNvSpPr txBox="1"/>
      </xdr:nvSpPr>
      <xdr:spPr>
        <a:xfrm>
          <a:off x="35820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93634</xdr:rowOff>
    </xdr:from>
    <xdr:ext cx="405111" cy="259045"/>
    <xdr:sp macro="" textlink="">
      <xdr:nvSpPr>
        <xdr:cNvPr id="290" name="n_2aveValue【市民会館】&#10;有形固定資産減価償却率">
          <a:extLst>
            <a:ext uri="{FF2B5EF4-FFF2-40B4-BE49-F238E27FC236}">
              <a16:creationId xmlns="" xmlns:a16="http://schemas.microsoft.com/office/drawing/2014/main" id="{359091C5-1AD5-4677-A3CE-4DA7AE760D72}"/>
            </a:ext>
          </a:extLst>
        </xdr:cNvPr>
        <xdr:cNvSpPr txBox="1"/>
      </xdr:nvSpPr>
      <xdr:spPr>
        <a:xfrm>
          <a:off x="2705744" y="1792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117401</xdr:rowOff>
    </xdr:from>
    <xdr:ext cx="405111" cy="259045"/>
    <xdr:sp macro="" textlink="">
      <xdr:nvSpPr>
        <xdr:cNvPr id="291" name="n_3aveValue【市民会館】&#10;有形固定資産減価償却率">
          <a:extLst>
            <a:ext uri="{FF2B5EF4-FFF2-40B4-BE49-F238E27FC236}">
              <a16:creationId xmlns="" xmlns:a16="http://schemas.microsoft.com/office/drawing/2014/main" id="{1AC20A63-705C-46EA-948E-8C08521C57FF}"/>
            </a:ext>
          </a:extLst>
        </xdr:cNvPr>
        <xdr:cNvSpPr txBox="1"/>
      </xdr:nvSpPr>
      <xdr:spPr>
        <a:xfrm>
          <a:off x="1816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133729</xdr:rowOff>
    </xdr:from>
    <xdr:ext cx="405111" cy="259045"/>
    <xdr:sp macro="" textlink="">
      <xdr:nvSpPr>
        <xdr:cNvPr id="292" name="n_1mainValue【市民会館】&#10;有形固定資産減価償却率">
          <a:extLst>
            <a:ext uri="{FF2B5EF4-FFF2-40B4-BE49-F238E27FC236}">
              <a16:creationId xmlns="" xmlns:a16="http://schemas.microsoft.com/office/drawing/2014/main" id="{38B7F9FC-DB7A-4AFE-BAF8-B3F21438948A}"/>
            </a:ext>
          </a:extLst>
        </xdr:cNvPr>
        <xdr:cNvSpPr txBox="1"/>
      </xdr:nvSpPr>
      <xdr:spPr>
        <a:xfrm>
          <a:off x="3582044" y="17107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159856</xdr:rowOff>
    </xdr:from>
    <xdr:ext cx="405111" cy="259045"/>
    <xdr:sp macro="" textlink="">
      <xdr:nvSpPr>
        <xdr:cNvPr id="293" name="n_2mainValue【市民会館】&#10;有形固定資産減価償却率">
          <a:extLst>
            <a:ext uri="{FF2B5EF4-FFF2-40B4-BE49-F238E27FC236}">
              <a16:creationId xmlns="" xmlns:a16="http://schemas.microsoft.com/office/drawing/2014/main" id="{2D277600-4BA9-475E-BC98-DA9B71E9B838}"/>
            </a:ext>
          </a:extLst>
        </xdr:cNvPr>
        <xdr:cNvSpPr txBox="1"/>
      </xdr:nvSpPr>
      <xdr:spPr>
        <a:xfrm>
          <a:off x="2705744" y="1713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4" name="正方形/長方形 293">
          <a:extLst>
            <a:ext uri="{FF2B5EF4-FFF2-40B4-BE49-F238E27FC236}">
              <a16:creationId xmlns="" xmlns:a16="http://schemas.microsoft.com/office/drawing/2014/main" id="{75F513BB-FA1F-46A0-898B-2D857A25F15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5" name="正方形/長方形 294">
          <a:extLst>
            <a:ext uri="{FF2B5EF4-FFF2-40B4-BE49-F238E27FC236}">
              <a16:creationId xmlns="" xmlns:a16="http://schemas.microsoft.com/office/drawing/2014/main" id="{6C42A629-385D-4096-83E2-3FCDFE742BC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6" name="正方形/長方形 295">
          <a:extLst>
            <a:ext uri="{FF2B5EF4-FFF2-40B4-BE49-F238E27FC236}">
              <a16:creationId xmlns="" xmlns:a16="http://schemas.microsoft.com/office/drawing/2014/main" id="{EC356EB3-7B29-483A-A0B2-3B5652392CB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7" name="正方形/長方形 296">
          <a:extLst>
            <a:ext uri="{FF2B5EF4-FFF2-40B4-BE49-F238E27FC236}">
              <a16:creationId xmlns="" xmlns:a16="http://schemas.microsoft.com/office/drawing/2014/main" id="{68616F77-600A-4C25-B533-45C59DC8C5F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8" name="正方形/長方形 297">
          <a:extLst>
            <a:ext uri="{FF2B5EF4-FFF2-40B4-BE49-F238E27FC236}">
              <a16:creationId xmlns="" xmlns:a16="http://schemas.microsoft.com/office/drawing/2014/main" id="{6F3F35C3-E4E7-4338-9330-5343C066CF7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9" name="正方形/長方形 298">
          <a:extLst>
            <a:ext uri="{FF2B5EF4-FFF2-40B4-BE49-F238E27FC236}">
              <a16:creationId xmlns="" xmlns:a16="http://schemas.microsoft.com/office/drawing/2014/main" id="{E0FDE86F-6D34-4CB0-9F3A-D8765EE0E10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0" name="正方形/長方形 299">
          <a:extLst>
            <a:ext uri="{FF2B5EF4-FFF2-40B4-BE49-F238E27FC236}">
              <a16:creationId xmlns="" xmlns:a16="http://schemas.microsoft.com/office/drawing/2014/main" id="{F461C096-DB6D-49CD-A9E6-5F3E2B66CFF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1" name="正方形/長方形 300">
          <a:extLst>
            <a:ext uri="{FF2B5EF4-FFF2-40B4-BE49-F238E27FC236}">
              <a16:creationId xmlns="" xmlns:a16="http://schemas.microsoft.com/office/drawing/2014/main" id="{89B1648C-98E6-4F41-BFB8-29F0F3C3EEB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2" name="テキスト ボックス 301">
          <a:extLst>
            <a:ext uri="{FF2B5EF4-FFF2-40B4-BE49-F238E27FC236}">
              <a16:creationId xmlns="" xmlns:a16="http://schemas.microsoft.com/office/drawing/2014/main" id="{AA9E3A03-D100-435F-9CB4-87C753C18DB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3" name="直線コネクタ 302">
          <a:extLst>
            <a:ext uri="{FF2B5EF4-FFF2-40B4-BE49-F238E27FC236}">
              <a16:creationId xmlns="" xmlns:a16="http://schemas.microsoft.com/office/drawing/2014/main" id="{81A7CC70-F0B8-4D76-AD44-186D812D664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04" name="直線コネクタ 303">
          <a:extLst>
            <a:ext uri="{FF2B5EF4-FFF2-40B4-BE49-F238E27FC236}">
              <a16:creationId xmlns="" xmlns:a16="http://schemas.microsoft.com/office/drawing/2014/main" id="{855F6D07-0BF7-455F-9423-08770456C6D1}"/>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05" name="テキスト ボックス 304">
          <a:extLst>
            <a:ext uri="{FF2B5EF4-FFF2-40B4-BE49-F238E27FC236}">
              <a16:creationId xmlns="" xmlns:a16="http://schemas.microsoft.com/office/drawing/2014/main" id="{D4118C5E-0917-46E2-9099-DC7829400451}"/>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06" name="直線コネクタ 305">
          <a:extLst>
            <a:ext uri="{FF2B5EF4-FFF2-40B4-BE49-F238E27FC236}">
              <a16:creationId xmlns="" xmlns:a16="http://schemas.microsoft.com/office/drawing/2014/main" id="{895803FF-B097-4807-BF3A-0F5CE160D82E}"/>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07" name="テキスト ボックス 306">
          <a:extLst>
            <a:ext uri="{FF2B5EF4-FFF2-40B4-BE49-F238E27FC236}">
              <a16:creationId xmlns="" xmlns:a16="http://schemas.microsoft.com/office/drawing/2014/main" id="{964BDCB9-68AE-41B9-8F64-C20D01622DCE}"/>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08" name="直線コネクタ 307">
          <a:extLst>
            <a:ext uri="{FF2B5EF4-FFF2-40B4-BE49-F238E27FC236}">
              <a16:creationId xmlns="" xmlns:a16="http://schemas.microsoft.com/office/drawing/2014/main" id="{B66CB904-750F-4926-9E73-87374F57E062}"/>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09" name="テキスト ボックス 308">
          <a:extLst>
            <a:ext uri="{FF2B5EF4-FFF2-40B4-BE49-F238E27FC236}">
              <a16:creationId xmlns="" xmlns:a16="http://schemas.microsoft.com/office/drawing/2014/main" id="{986B2519-7A95-4FB3-8DBF-5B8BD87B9C57}"/>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10" name="直線コネクタ 309">
          <a:extLst>
            <a:ext uri="{FF2B5EF4-FFF2-40B4-BE49-F238E27FC236}">
              <a16:creationId xmlns="" xmlns:a16="http://schemas.microsoft.com/office/drawing/2014/main" id="{D5C8ECD1-E42B-4F33-8BD2-0782DBC95494}"/>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11" name="テキスト ボックス 310">
          <a:extLst>
            <a:ext uri="{FF2B5EF4-FFF2-40B4-BE49-F238E27FC236}">
              <a16:creationId xmlns="" xmlns:a16="http://schemas.microsoft.com/office/drawing/2014/main" id="{6624860A-E2A0-47CA-A366-7E8117870D16}"/>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2" name="直線コネクタ 311">
          <a:extLst>
            <a:ext uri="{FF2B5EF4-FFF2-40B4-BE49-F238E27FC236}">
              <a16:creationId xmlns="" xmlns:a16="http://schemas.microsoft.com/office/drawing/2014/main" id="{39300720-5576-4810-9DD4-456EAAEF202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3" name="テキスト ボックス 312">
          <a:extLst>
            <a:ext uri="{FF2B5EF4-FFF2-40B4-BE49-F238E27FC236}">
              <a16:creationId xmlns="" xmlns:a16="http://schemas.microsoft.com/office/drawing/2014/main" id="{149FE80A-ACD4-4C29-8764-116BA9C2EE38}"/>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4" name="【市民会館】&#10;一人当たり面積グラフ枠">
          <a:extLst>
            <a:ext uri="{FF2B5EF4-FFF2-40B4-BE49-F238E27FC236}">
              <a16:creationId xmlns="" xmlns:a16="http://schemas.microsoft.com/office/drawing/2014/main" id="{52516C1C-C3D6-4350-AE56-2ACB03139BC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763</xdr:rowOff>
    </xdr:from>
    <xdr:to>
      <xdr:col>54</xdr:col>
      <xdr:colOff>189865</xdr:colOff>
      <xdr:row>108</xdr:row>
      <xdr:rowOff>71628</xdr:rowOff>
    </xdr:to>
    <xdr:cxnSp macro="">
      <xdr:nvCxnSpPr>
        <xdr:cNvPr id="315" name="直線コネクタ 314">
          <a:extLst>
            <a:ext uri="{FF2B5EF4-FFF2-40B4-BE49-F238E27FC236}">
              <a16:creationId xmlns="" xmlns:a16="http://schemas.microsoft.com/office/drawing/2014/main" id="{A2B423D5-3DB9-43C6-8008-2C565C6558FC}"/>
            </a:ext>
          </a:extLst>
        </xdr:cNvPr>
        <xdr:cNvCxnSpPr/>
      </xdr:nvCxnSpPr>
      <xdr:spPr>
        <a:xfrm flipV="1">
          <a:off x="10476865" y="17317213"/>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16" name="【市民会館】&#10;一人当たり面積最小値テキスト">
          <a:extLst>
            <a:ext uri="{FF2B5EF4-FFF2-40B4-BE49-F238E27FC236}">
              <a16:creationId xmlns="" xmlns:a16="http://schemas.microsoft.com/office/drawing/2014/main" id="{C29A9B31-9443-46C6-A23B-87BDB6E2DB5D}"/>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17" name="直線コネクタ 316">
          <a:extLst>
            <a:ext uri="{FF2B5EF4-FFF2-40B4-BE49-F238E27FC236}">
              <a16:creationId xmlns="" xmlns:a16="http://schemas.microsoft.com/office/drawing/2014/main" id="{EAA9405A-1251-4AE3-97E6-5772E5C2F073}"/>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118890</xdr:rowOff>
    </xdr:from>
    <xdr:ext cx="469744" cy="259045"/>
    <xdr:sp macro="" textlink="">
      <xdr:nvSpPr>
        <xdr:cNvPr id="318" name="【市民会館】&#10;一人当たり面積最大値テキスト">
          <a:extLst>
            <a:ext uri="{FF2B5EF4-FFF2-40B4-BE49-F238E27FC236}">
              <a16:creationId xmlns="" xmlns:a16="http://schemas.microsoft.com/office/drawing/2014/main" id="{73202E07-413D-4840-8277-7C43A02480E3}"/>
            </a:ext>
          </a:extLst>
        </xdr:cNvPr>
        <xdr:cNvSpPr txBox="1"/>
      </xdr:nvSpPr>
      <xdr:spPr>
        <a:xfrm>
          <a:off x="10515600" y="1709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763</xdr:rowOff>
    </xdr:from>
    <xdr:to>
      <xdr:col>55</xdr:col>
      <xdr:colOff>88900</xdr:colOff>
      <xdr:row>101</xdr:row>
      <xdr:rowOff>763</xdr:rowOff>
    </xdr:to>
    <xdr:cxnSp macro="">
      <xdr:nvCxnSpPr>
        <xdr:cNvPr id="319" name="直線コネクタ 318">
          <a:extLst>
            <a:ext uri="{FF2B5EF4-FFF2-40B4-BE49-F238E27FC236}">
              <a16:creationId xmlns="" xmlns:a16="http://schemas.microsoft.com/office/drawing/2014/main" id="{C044B530-CCD1-4AE9-A8AF-E2498B27FB7A}"/>
            </a:ext>
          </a:extLst>
        </xdr:cNvPr>
        <xdr:cNvCxnSpPr/>
      </xdr:nvCxnSpPr>
      <xdr:spPr>
        <a:xfrm>
          <a:off x="10388600" y="1731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154703</xdr:rowOff>
    </xdr:from>
    <xdr:ext cx="469744" cy="259045"/>
    <xdr:sp macro="" textlink="">
      <xdr:nvSpPr>
        <xdr:cNvPr id="320" name="【市民会館】&#10;一人当たり面積平均値テキスト">
          <a:extLst>
            <a:ext uri="{FF2B5EF4-FFF2-40B4-BE49-F238E27FC236}">
              <a16:creationId xmlns="" xmlns:a16="http://schemas.microsoft.com/office/drawing/2014/main" id="{E5026840-E5B8-4DA7-A891-9F00EF744FF3}"/>
            </a:ext>
          </a:extLst>
        </xdr:cNvPr>
        <xdr:cNvSpPr txBox="1"/>
      </xdr:nvSpPr>
      <xdr:spPr>
        <a:xfrm>
          <a:off x="10515600" y="18156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xdr:rowOff>
    </xdr:from>
    <xdr:to>
      <xdr:col>55</xdr:col>
      <xdr:colOff>50800</xdr:colOff>
      <xdr:row>106</xdr:row>
      <xdr:rowOff>106426</xdr:rowOff>
    </xdr:to>
    <xdr:sp macro="" textlink="">
      <xdr:nvSpPr>
        <xdr:cNvPr id="321" name="フローチャート: 判断 320">
          <a:extLst>
            <a:ext uri="{FF2B5EF4-FFF2-40B4-BE49-F238E27FC236}">
              <a16:creationId xmlns="" xmlns:a16="http://schemas.microsoft.com/office/drawing/2014/main" id="{6F9A4BAD-2452-4BD1-9EC3-AC2CBAA80263}"/>
            </a:ext>
          </a:extLst>
        </xdr:cNvPr>
        <xdr:cNvSpPr/>
      </xdr:nvSpPr>
      <xdr:spPr>
        <a:xfrm>
          <a:off x="10426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39115</xdr:rowOff>
    </xdr:from>
    <xdr:to>
      <xdr:col>50</xdr:col>
      <xdr:colOff>165100</xdr:colOff>
      <xdr:row>106</xdr:row>
      <xdr:rowOff>140715</xdr:rowOff>
    </xdr:to>
    <xdr:sp macro="" textlink="">
      <xdr:nvSpPr>
        <xdr:cNvPr id="322" name="フローチャート: 判断 321">
          <a:extLst>
            <a:ext uri="{FF2B5EF4-FFF2-40B4-BE49-F238E27FC236}">
              <a16:creationId xmlns="" xmlns:a16="http://schemas.microsoft.com/office/drawing/2014/main" id="{8B11FA34-4B29-4FEE-90E2-9010AEDD5956}"/>
            </a:ext>
          </a:extLst>
        </xdr:cNvPr>
        <xdr:cNvSpPr/>
      </xdr:nvSpPr>
      <xdr:spPr>
        <a:xfrm>
          <a:off x="9588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32258</xdr:rowOff>
    </xdr:from>
    <xdr:to>
      <xdr:col>46</xdr:col>
      <xdr:colOff>38100</xdr:colOff>
      <xdr:row>106</xdr:row>
      <xdr:rowOff>133858</xdr:rowOff>
    </xdr:to>
    <xdr:sp macro="" textlink="">
      <xdr:nvSpPr>
        <xdr:cNvPr id="323" name="フローチャート: 判断 322">
          <a:extLst>
            <a:ext uri="{FF2B5EF4-FFF2-40B4-BE49-F238E27FC236}">
              <a16:creationId xmlns="" xmlns:a16="http://schemas.microsoft.com/office/drawing/2014/main" id="{F977DD58-57B8-4C22-AB06-6814535FFC2E}"/>
            </a:ext>
          </a:extLst>
        </xdr:cNvPr>
        <xdr:cNvSpPr/>
      </xdr:nvSpPr>
      <xdr:spPr>
        <a:xfrm>
          <a:off x="8699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324" name="フローチャート: 判断 323">
          <a:extLst>
            <a:ext uri="{FF2B5EF4-FFF2-40B4-BE49-F238E27FC236}">
              <a16:creationId xmlns="" xmlns:a16="http://schemas.microsoft.com/office/drawing/2014/main" id="{40FBB5F4-CA8F-464B-830D-803D9C9A3E92}"/>
            </a:ext>
          </a:extLst>
        </xdr:cNvPr>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25" name="テキスト ボックス 324">
          <a:extLst>
            <a:ext uri="{FF2B5EF4-FFF2-40B4-BE49-F238E27FC236}">
              <a16:creationId xmlns="" xmlns:a16="http://schemas.microsoft.com/office/drawing/2014/main" id="{7CA94258-C80B-4CD4-9A0A-70F6F2A69AB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6" name="テキスト ボックス 325">
          <a:extLst>
            <a:ext uri="{FF2B5EF4-FFF2-40B4-BE49-F238E27FC236}">
              <a16:creationId xmlns="" xmlns:a16="http://schemas.microsoft.com/office/drawing/2014/main" id="{4A095403-6EEE-4520-B189-CFE8101A940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7" name="テキスト ボックス 326">
          <a:extLst>
            <a:ext uri="{FF2B5EF4-FFF2-40B4-BE49-F238E27FC236}">
              <a16:creationId xmlns="" xmlns:a16="http://schemas.microsoft.com/office/drawing/2014/main" id="{2227545B-2DB4-4F61-B697-7B2B5EDEA14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8" name="テキスト ボックス 327">
          <a:extLst>
            <a:ext uri="{FF2B5EF4-FFF2-40B4-BE49-F238E27FC236}">
              <a16:creationId xmlns="" xmlns:a16="http://schemas.microsoft.com/office/drawing/2014/main" id="{15EF7B7E-8846-4028-973E-34BFB38E6CD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9" name="テキスト ボックス 328">
          <a:extLst>
            <a:ext uri="{FF2B5EF4-FFF2-40B4-BE49-F238E27FC236}">
              <a16:creationId xmlns="" xmlns:a16="http://schemas.microsoft.com/office/drawing/2014/main" id="{3AC768AB-FBEC-4705-9919-3FCF711FDF7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32258</xdr:rowOff>
    </xdr:from>
    <xdr:to>
      <xdr:col>55</xdr:col>
      <xdr:colOff>50800</xdr:colOff>
      <xdr:row>103</xdr:row>
      <xdr:rowOff>133858</xdr:rowOff>
    </xdr:to>
    <xdr:sp macro="" textlink="">
      <xdr:nvSpPr>
        <xdr:cNvPr id="330" name="楕円 329">
          <a:extLst>
            <a:ext uri="{FF2B5EF4-FFF2-40B4-BE49-F238E27FC236}">
              <a16:creationId xmlns="" xmlns:a16="http://schemas.microsoft.com/office/drawing/2014/main" id="{97AF9B41-8242-4D48-82AA-6F491E3D19DD}"/>
            </a:ext>
          </a:extLst>
        </xdr:cNvPr>
        <xdr:cNvSpPr/>
      </xdr:nvSpPr>
      <xdr:spPr>
        <a:xfrm>
          <a:off x="10426700" y="1769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55135</xdr:rowOff>
    </xdr:from>
    <xdr:ext cx="469744" cy="259045"/>
    <xdr:sp macro="" textlink="">
      <xdr:nvSpPr>
        <xdr:cNvPr id="331" name="【市民会館】&#10;一人当たり面積該当値テキスト">
          <a:extLst>
            <a:ext uri="{FF2B5EF4-FFF2-40B4-BE49-F238E27FC236}">
              <a16:creationId xmlns="" xmlns:a16="http://schemas.microsoft.com/office/drawing/2014/main" id="{072BCD0A-BFE8-4D13-88E2-4ECA3C932E69}"/>
            </a:ext>
          </a:extLst>
        </xdr:cNvPr>
        <xdr:cNvSpPr txBox="1"/>
      </xdr:nvSpPr>
      <xdr:spPr>
        <a:xfrm>
          <a:off x="10515600" y="1754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41402</xdr:rowOff>
    </xdr:from>
    <xdr:to>
      <xdr:col>50</xdr:col>
      <xdr:colOff>165100</xdr:colOff>
      <xdr:row>103</xdr:row>
      <xdr:rowOff>143002</xdr:rowOff>
    </xdr:to>
    <xdr:sp macro="" textlink="">
      <xdr:nvSpPr>
        <xdr:cNvPr id="332" name="楕円 331">
          <a:extLst>
            <a:ext uri="{FF2B5EF4-FFF2-40B4-BE49-F238E27FC236}">
              <a16:creationId xmlns="" xmlns:a16="http://schemas.microsoft.com/office/drawing/2014/main" id="{43821011-B39B-4C63-9E35-4FCBBCDCCD0A}"/>
            </a:ext>
          </a:extLst>
        </xdr:cNvPr>
        <xdr:cNvSpPr/>
      </xdr:nvSpPr>
      <xdr:spPr>
        <a:xfrm>
          <a:off x="9588500" y="1770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83058</xdr:rowOff>
    </xdr:from>
    <xdr:to>
      <xdr:col>55</xdr:col>
      <xdr:colOff>0</xdr:colOff>
      <xdr:row>103</xdr:row>
      <xdr:rowOff>92202</xdr:rowOff>
    </xdr:to>
    <xdr:cxnSp macro="">
      <xdr:nvCxnSpPr>
        <xdr:cNvPr id="333" name="直線コネクタ 332">
          <a:extLst>
            <a:ext uri="{FF2B5EF4-FFF2-40B4-BE49-F238E27FC236}">
              <a16:creationId xmlns="" xmlns:a16="http://schemas.microsoft.com/office/drawing/2014/main" id="{A0442DDD-9105-4F6F-B590-22B2B09DF854}"/>
            </a:ext>
          </a:extLst>
        </xdr:cNvPr>
        <xdr:cNvCxnSpPr/>
      </xdr:nvCxnSpPr>
      <xdr:spPr>
        <a:xfrm flipV="1">
          <a:off x="9639300" y="177424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48261</xdr:rowOff>
    </xdr:from>
    <xdr:to>
      <xdr:col>46</xdr:col>
      <xdr:colOff>38100</xdr:colOff>
      <xdr:row>103</xdr:row>
      <xdr:rowOff>149861</xdr:rowOff>
    </xdr:to>
    <xdr:sp macro="" textlink="">
      <xdr:nvSpPr>
        <xdr:cNvPr id="334" name="楕円 333">
          <a:extLst>
            <a:ext uri="{FF2B5EF4-FFF2-40B4-BE49-F238E27FC236}">
              <a16:creationId xmlns="" xmlns:a16="http://schemas.microsoft.com/office/drawing/2014/main" id="{CCB072AD-DB9E-456D-A7F0-67F57A33B2CA}"/>
            </a:ext>
          </a:extLst>
        </xdr:cNvPr>
        <xdr:cNvSpPr/>
      </xdr:nvSpPr>
      <xdr:spPr>
        <a:xfrm>
          <a:off x="8699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92202</xdr:rowOff>
    </xdr:from>
    <xdr:to>
      <xdr:col>50</xdr:col>
      <xdr:colOff>114300</xdr:colOff>
      <xdr:row>103</xdr:row>
      <xdr:rowOff>99061</xdr:rowOff>
    </xdr:to>
    <xdr:cxnSp macro="">
      <xdr:nvCxnSpPr>
        <xdr:cNvPr id="335" name="直線コネクタ 334">
          <a:extLst>
            <a:ext uri="{FF2B5EF4-FFF2-40B4-BE49-F238E27FC236}">
              <a16:creationId xmlns="" xmlns:a16="http://schemas.microsoft.com/office/drawing/2014/main" id="{F43BB6A0-EE23-44D9-8CC9-BDBBF853BCFB}"/>
            </a:ext>
          </a:extLst>
        </xdr:cNvPr>
        <xdr:cNvCxnSpPr/>
      </xdr:nvCxnSpPr>
      <xdr:spPr>
        <a:xfrm flipV="1">
          <a:off x="8750300" y="17751552"/>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131842</xdr:rowOff>
    </xdr:from>
    <xdr:ext cx="469744" cy="259045"/>
    <xdr:sp macro="" textlink="">
      <xdr:nvSpPr>
        <xdr:cNvPr id="336" name="n_1aveValue【市民会館】&#10;一人当たり面積">
          <a:extLst>
            <a:ext uri="{FF2B5EF4-FFF2-40B4-BE49-F238E27FC236}">
              <a16:creationId xmlns="" xmlns:a16="http://schemas.microsoft.com/office/drawing/2014/main" id="{25AA4E57-A5F2-413D-9B96-E72C23D751DE}"/>
            </a:ext>
          </a:extLst>
        </xdr:cNvPr>
        <xdr:cNvSpPr txBox="1"/>
      </xdr:nvSpPr>
      <xdr:spPr>
        <a:xfrm>
          <a:off x="93917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124985</xdr:rowOff>
    </xdr:from>
    <xdr:ext cx="469744" cy="259045"/>
    <xdr:sp macro="" textlink="">
      <xdr:nvSpPr>
        <xdr:cNvPr id="337" name="n_2aveValue【市民会館】&#10;一人当たり面積">
          <a:extLst>
            <a:ext uri="{FF2B5EF4-FFF2-40B4-BE49-F238E27FC236}">
              <a16:creationId xmlns="" xmlns:a16="http://schemas.microsoft.com/office/drawing/2014/main" id="{796E0ACE-0041-4D8E-86CB-3D0D3B762BCA}"/>
            </a:ext>
          </a:extLst>
        </xdr:cNvPr>
        <xdr:cNvSpPr txBox="1"/>
      </xdr:nvSpPr>
      <xdr:spPr>
        <a:xfrm>
          <a:off x="8515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154957</xdr:rowOff>
    </xdr:from>
    <xdr:ext cx="469744" cy="259045"/>
    <xdr:sp macro="" textlink="">
      <xdr:nvSpPr>
        <xdr:cNvPr id="338" name="n_3aveValue【市民会館】&#10;一人当たり面積">
          <a:extLst>
            <a:ext uri="{FF2B5EF4-FFF2-40B4-BE49-F238E27FC236}">
              <a16:creationId xmlns="" xmlns:a16="http://schemas.microsoft.com/office/drawing/2014/main" id="{ECAE9B01-0074-442D-8B34-0660F367383E}"/>
            </a:ext>
          </a:extLst>
        </xdr:cNvPr>
        <xdr:cNvSpPr txBox="1"/>
      </xdr:nvSpPr>
      <xdr:spPr>
        <a:xfrm>
          <a:off x="7626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159529</xdr:rowOff>
    </xdr:from>
    <xdr:ext cx="469744" cy="259045"/>
    <xdr:sp macro="" textlink="">
      <xdr:nvSpPr>
        <xdr:cNvPr id="339" name="n_1mainValue【市民会館】&#10;一人当たり面積">
          <a:extLst>
            <a:ext uri="{FF2B5EF4-FFF2-40B4-BE49-F238E27FC236}">
              <a16:creationId xmlns="" xmlns:a16="http://schemas.microsoft.com/office/drawing/2014/main" id="{03A87080-1601-4930-9D72-571C2F115700}"/>
            </a:ext>
          </a:extLst>
        </xdr:cNvPr>
        <xdr:cNvSpPr txBox="1"/>
      </xdr:nvSpPr>
      <xdr:spPr>
        <a:xfrm>
          <a:off x="9391727" y="1747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166388</xdr:rowOff>
    </xdr:from>
    <xdr:ext cx="469744" cy="259045"/>
    <xdr:sp macro="" textlink="">
      <xdr:nvSpPr>
        <xdr:cNvPr id="340" name="n_2mainValue【市民会館】&#10;一人当たり面積">
          <a:extLst>
            <a:ext uri="{FF2B5EF4-FFF2-40B4-BE49-F238E27FC236}">
              <a16:creationId xmlns="" xmlns:a16="http://schemas.microsoft.com/office/drawing/2014/main" id="{FE4B6907-B643-4FEC-935E-C719B3BAEEDB}"/>
            </a:ext>
          </a:extLst>
        </xdr:cNvPr>
        <xdr:cNvSpPr txBox="1"/>
      </xdr:nvSpPr>
      <xdr:spPr>
        <a:xfrm>
          <a:off x="8515427" y="1748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1" name="正方形/長方形 340">
          <a:extLst>
            <a:ext uri="{FF2B5EF4-FFF2-40B4-BE49-F238E27FC236}">
              <a16:creationId xmlns="" xmlns:a16="http://schemas.microsoft.com/office/drawing/2014/main" id="{A9D5676B-BEDC-4FD9-B581-794695567F1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2" name="正方形/長方形 341">
          <a:extLst>
            <a:ext uri="{FF2B5EF4-FFF2-40B4-BE49-F238E27FC236}">
              <a16:creationId xmlns="" xmlns:a16="http://schemas.microsoft.com/office/drawing/2014/main" id="{40539BDF-8DE5-46AE-8BD7-2E4DE7096B9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3" name="正方形/長方形 342">
          <a:extLst>
            <a:ext uri="{FF2B5EF4-FFF2-40B4-BE49-F238E27FC236}">
              <a16:creationId xmlns="" xmlns:a16="http://schemas.microsoft.com/office/drawing/2014/main" id="{28115B19-CA2D-4E91-A681-C391EBC5E42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4" name="正方形/長方形 343">
          <a:extLst>
            <a:ext uri="{FF2B5EF4-FFF2-40B4-BE49-F238E27FC236}">
              <a16:creationId xmlns="" xmlns:a16="http://schemas.microsoft.com/office/drawing/2014/main" id="{EB5F57AE-12F4-45FC-84B9-B3E26F706A3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5" name="正方形/長方形 344">
          <a:extLst>
            <a:ext uri="{FF2B5EF4-FFF2-40B4-BE49-F238E27FC236}">
              <a16:creationId xmlns="" xmlns:a16="http://schemas.microsoft.com/office/drawing/2014/main" id="{6621395D-9F10-4312-950B-F30C3DCA43D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6" name="正方形/長方形 345">
          <a:extLst>
            <a:ext uri="{FF2B5EF4-FFF2-40B4-BE49-F238E27FC236}">
              <a16:creationId xmlns="" xmlns:a16="http://schemas.microsoft.com/office/drawing/2014/main" id="{65C5E8B9-09ED-4AB4-84A5-F042B8F7092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7" name="正方形/長方形 346">
          <a:extLst>
            <a:ext uri="{FF2B5EF4-FFF2-40B4-BE49-F238E27FC236}">
              <a16:creationId xmlns="" xmlns:a16="http://schemas.microsoft.com/office/drawing/2014/main" id="{3FDEAD40-90DE-4EA1-93EC-B33B48EDE6A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8" name="正方形/長方形 347">
          <a:extLst>
            <a:ext uri="{FF2B5EF4-FFF2-40B4-BE49-F238E27FC236}">
              <a16:creationId xmlns="" xmlns:a16="http://schemas.microsoft.com/office/drawing/2014/main" id="{9DD8F1CB-33DA-4E59-8126-3355BF137F23}"/>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49" name="正方形/長方形 348">
          <a:extLst>
            <a:ext uri="{FF2B5EF4-FFF2-40B4-BE49-F238E27FC236}">
              <a16:creationId xmlns="" xmlns:a16="http://schemas.microsoft.com/office/drawing/2014/main" id="{B6854C98-9EDA-41FA-B27B-178196BB69D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0" name="正方形/長方形 349">
          <a:extLst>
            <a:ext uri="{FF2B5EF4-FFF2-40B4-BE49-F238E27FC236}">
              <a16:creationId xmlns="" xmlns:a16="http://schemas.microsoft.com/office/drawing/2014/main" id="{1FEF931E-7975-4E1C-98F5-B6E8F494117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1" name="正方形/長方形 350">
          <a:extLst>
            <a:ext uri="{FF2B5EF4-FFF2-40B4-BE49-F238E27FC236}">
              <a16:creationId xmlns="" xmlns:a16="http://schemas.microsoft.com/office/drawing/2014/main" id="{D4A1C4AE-DC1D-4BD4-8F0A-FD448DADED9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2" name="正方形/長方形 351">
          <a:extLst>
            <a:ext uri="{FF2B5EF4-FFF2-40B4-BE49-F238E27FC236}">
              <a16:creationId xmlns="" xmlns:a16="http://schemas.microsoft.com/office/drawing/2014/main" id="{4C3AA911-8441-4D4C-B414-C7AEA554D54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3" name="正方形/長方形 352">
          <a:extLst>
            <a:ext uri="{FF2B5EF4-FFF2-40B4-BE49-F238E27FC236}">
              <a16:creationId xmlns="" xmlns:a16="http://schemas.microsoft.com/office/drawing/2014/main" id="{4E433290-0D50-4DE0-84B9-99AAB257753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4" name="正方形/長方形 353">
          <a:extLst>
            <a:ext uri="{FF2B5EF4-FFF2-40B4-BE49-F238E27FC236}">
              <a16:creationId xmlns="" xmlns:a16="http://schemas.microsoft.com/office/drawing/2014/main" id="{1E28B7B1-F81E-4540-8941-2AD40735D58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5" name="正方形/長方形 354">
          <a:extLst>
            <a:ext uri="{FF2B5EF4-FFF2-40B4-BE49-F238E27FC236}">
              <a16:creationId xmlns="" xmlns:a16="http://schemas.microsoft.com/office/drawing/2014/main" id="{8D444712-46DC-435A-A78B-75D5850F080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6" name="正方形/長方形 355">
          <a:extLst>
            <a:ext uri="{FF2B5EF4-FFF2-40B4-BE49-F238E27FC236}">
              <a16:creationId xmlns="" xmlns:a16="http://schemas.microsoft.com/office/drawing/2014/main" id="{21BC9FA3-E9A3-4A93-B86B-E10AE9015B3B}"/>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57" name="正方形/長方形 356">
          <a:extLst>
            <a:ext uri="{FF2B5EF4-FFF2-40B4-BE49-F238E27FC236}">
              <a16:creationId xmlns="" xmlns:a16="http://schemas.microsoft.com/office/drawing/2014/main" id="{841F116B-3223-40CA-A7AD-EBCD40170C8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8" name="正方形/長方形 357">
          <a:extLst>
            <a:ext uri="{FF2B5EF4-FFF2-40B4-BE49-F238E27FC236}">
              <a16:creationId xmlns="" xmlns:a16="http://schemas.microsoft.com/office/drawing/2014/main" id="{7D4EAE34-56E0-48C5-B320-D40AC5AEF7A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9" name="正方形/長方形 358">
          <a:extLst>
            <a:ext uri="{FF2B5EF4-FFF2-40B4-BE49-F238E27FC236}">
              <a16:creationId xmlns="" xmlns:a16="http://schemas.microsoft.com/office/drawing/2014/main" id="{CFA3F3CF-164C-42C5-8B63-A2F0947FFDC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0" name="正方形/長方形 359">
          <a:extLst>
            <a:ext uri="{FF2B5EF4-FFF2-40B4-BE49-F238E27FC236}">
              <a16:creationId xmlns="" xmlns:a16="http://schemas.microsoft.com/office/drawing/2014/main" id="{9A8A8928-0E21-4934-865E-7C20CFD4EA0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1" name="正方形/長方形 360">
          <a:extLst>
            <a:ext uri="{FF2B5EF4-FFF2-40B4-BE49-F238E27FC236}">
              <a16:creationId xmlns="" xmlns:a16="http://schemas.microsoft.com/office/drawing/2014/main" id="{F08B391C-0FE5-4BD6-8224-FF16C0F18B0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2" name="正方形/長方形 361">
          <a:extLst>
            <a:ext uri="{FF2B5EF4-FFF2-40B4-BE49-F238E27FC236}">
              <a16:creationId xmlns="" xmlns:a16="http://schemas.microsoft.com/office/drawing/2014/main" id="{C01E35BE-607A-43B7-B1CC-8330434096C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3" name="正方形/長方形 362">
          <a:extLst>
            <a:ext uri="{FF2B5EF4-FFF2-40B4-BE49-F238E27FC236}">
              <a16:creationId xmlns="" xmlns:a16="http://schemas.microsoft.com/office/drawing/2014/main" id="{3163A7C0-E7BE-40FE-A45F-CCD23163D37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4" name="正方形/長方形 363">
          <a:extLst>
            <a:ext uri="{FF2B5EF4-FFF2-40B4-BE49-F238E27FC236}">
              <a16:creationId xmlns="" xmlns:a16="http://schemas.microsoft.com/office/drawing/2014/main" id="{6E66A2CA-0295-4ED0-B218-CDA274B8FB2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5" name="テキスト ボックス 364">
          <a:extLst>
            <a:ext uri="{FF2B5EF4-FFF2-40B4-BE49-F238E27FC236}">
              <a16:creationId xmlns="" xmlns:a16="http://schemas.microsoft.com/office/drawing/2014/main" id="{12A06198-677B-4B21-8CAA-3D214B0748B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6" name="直線コネクタ 365">
          <a:extLst>
            <a:ext uri="{FF2B5EF4-FFF2-40B4-BE49-F238E27FC236}">
              <a16:creationId xmlns="" xmlns:a16="http://schemas.microsoft.com/office/drawing/2014/main" id="{F32E4609-01EF-4FAC-A05F-556A371B443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67" name="直線コネクタ 366">
          <a:extLst>
            <a:ext uri="{FF2B5EF4-FFF2-40B4-BE49-F238E27FC236}">
              <a16:creationId xmlns="" xmlns:a16="http://schemas.microsoft.com/office/drawing/2014/main" id="{822CA2B5-5C61-46F3-A682-03A942351ED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68" name="テキスト ボックス 367">
          <a:extLst>
            <a:ext uri="{FF2B5EF4-FFF2-40B4-BE49-F238E27FC236}">
              <a16:creationId xmlns="" xmlns:a16="http://schemas.microsoft.com/office/drawing/2014/main" id="{9BDD730D-0C83-4DC2-B8DE-55A8B90FBA1D}"/>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69" name="直線コネクタ 368">
          <a:extLst>
            <a:ext uri="{FF2B5EF4-FFF2-40B4-BE49-F238E27FC236}">
              <a16:creationId xmlns="" xmlns:a16="http://schemas.microsoft.com/office/drawing/2014/main" id="{A3DCA1ED-E0B0-4E48-8A38-32D5AFD4D4C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70" name="テキスト ボックス 369">
          <a:extLst>
            <a:ext uri="{FF2B5EF4-FFF2-40B4-BE49-F238E27FC236}">
              <a16:creationId xmlns="" xmlns:a16="http://schemas.microsoft.com/office/drawing/2014/main" id="{86D2EE27-E0D8-41EB-97B9-AFF3C668458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71" name="直線コネクタ 370">
          <a:extLst>
            <a:ext uri="{FF2B5EF4-FFF2-40B4-BE49-F238E27FC236}">
              <a16:creationId xmlns="" xmlns:a16="http://schemas.microsoft.com/office/drawing/2014/main" id="{9888FC8E-721D-492B-AA2E-757D278E722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72" name="テキスト ボックス 371">
          <a:extLst>
            <a:ext uri="{FF2B5EF4-FFF2-40B4-BE49-F238E27FC236}">
              <a16:creationId xmlns="" xmlns:a16="http://schemas.microsoft.com/office/drawing/2014/main" id="{533BC8F2-E57D-4A60-8F06-8F83D544898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73" name="直線コネクタ 372">
          <a:extLst>
            <a:ext uri="{FF2B5EF4-FFF2-40B4-BE49-F238E27FC236}">
              <a16:creationId xmlns="" xmlns:a16="http://schemas.microsoft.com/office/drawing/2014/main" id="{14B7902B-267E-4597-B774-43F922B72E3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74" name="テキスト ボックス 373">
          <a:extLst>
            <a:ext uri="{FF2B5EF4-FFF2-40B4-BE49-F238E27FC236}">
              <a16:creationId xmlns="" xmlns:a16="http://schemas.microsoft.com/office/drawing/2014/main" id="{7F69EED1-25B1-4E58-AD79-321BFF9927E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75" name="直線コネクタ 374">
          <a:extLst>
            <a:ext uri="{FF2B5EF4-FFF2-40B4-BE49-F238E27FC236}">
              <a16:creationId xmlns="" xmlns:a16="http://schemas.microsoft.com/office/drawing/2014/main" id="{31B5782C-730F-4EA6-807B-4EC5FAF7B9B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76" name="テキスト ボックス 375">
          <a:extLst>
            <a:ext uri="{FF2B5EF4-FFF2-40B4-BE49-F238E27FC236}">
              <a16:creationId xmlns="" xmlns:a16="http://schemas.microsoft.com/office/drawing/2014/main" id="{1ACD6E02-4BFF-46D9-A05F-E4C3B6C6806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77" name="直線コネクタ 376">
          <a:extLst>
            <a:ext uri="{FF2B5EF4-FFF2-40B4-BE49-F238E27FC236}">
              <a16:creationId xmlns="" xmlns:a16="http://schemas.microsoft.com/office/drawing/2014/main" id="{DE0D04E9-681F-4C22-8A13-A0045CECDE7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78" name="テキスト ボックス 377">
          <a:extLst>
            <a:ext uri="{FF2B5EF4-FFF2-40B4-BE49-F238E27FC236}">
              <a16:creationId xmlns="" xmlns:a16="http://schemas.microsoft.com/office/drawing/2014/main" id="{DF534977-B760-4A35-A6E3-0B91493D8521}"/>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9" name="直線コネクタ 378">
          <a:extLst>
            <a:ext uri="{FF2B5EF4-FFF2-40B4-BE49-F238E27FC236}">
              <a16:creationId xmlns="" xmlns:a16="http://schemas.microsoft.com/office/drawing/2014/main" id="{2F2561F4-A527-4272-84CC-FD0D0ACF4FC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0" name="テキスト ボックス 379">
          <a:extLst>
            <a:ext uri="{FF2B5EF4-FFF2-40B4-BE49-F238E27FC236}">
              <a16:creationId xmlns="" xmlns:a16="http://schemas.microsoft.com/office/drawing/2014/main" id="{6C07370A-B0A1-4A39-BA23-979A8CFB1617}"/>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1" name="【保健センター・保健所】&#10;有形固定資産減価償却率グラフ枠">
          <a:extLst>
            <a:ext uri="{FF2B5EF4-FFF2-40B4-BE49-F238E27FC236}">
              <a16:creationId xmlns="" xmlns:a16="http://schemas.microsoft.com/office/drawing/2014/main" id="{E24809BE-9A66-4FFC-A47D-C1A60A91AFB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382" name="直線コネクタ 381">
          <a:extLst>
            <a:ext uri="{FF2B5EF4-FFF2-40B4-BE49-F238E27FC236}">
              <a16:creationId xmlns="" xmlns:a16="http://schemas.microsoft.com/office/drawing/2014/main" id="{BA0E50E4-0A6F-487B-81FB-C7B3B0D9F5AE}"/>
            </a:ext>
          </a:extLst>
        </xdr:cNvPr>
        <xdr:cNvCxnSpPr/>
      </xdr:nvCxnSpPr>
      <xdr:spPr>
        <a:xfrm flipV="1">
          <a:off x="16318864" y="9534253"/>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383" name="【保健センター・保健所】&#10;有形固定資産減価償却率最小値テキスト">
          <a:extLst>
            <a:ext uri="{FF2B5EF4-FFF2-40B4-BE49-F238E27FC236}">
              <a16:creationId xmlns="" xmlns:a16="http://schemas.microsoft.com/office/drawing/2014/main" id="{E34768A1-4907-4365-8DA2-03400BCE4F3F}"/>
            </a:ext>
          </a:extLst>
        </xdr:cNvPr>
        <xdr:cNvSpPr txBox="1"/>
      </xdr:nvSpPr>
      <xdr:spPr>
        <a:xfrm>
          <a:off x="16357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384" name="直線コネクタ 383">
          <a:extLst>
            <a:ext uri="{FF2B5EF4-FFF2-40B4-BE49-F238E27FC236}">
              <a16:creationId xmlns="" xmlns:a16="http://schemas.microsoft.com/office/drawing/2014/main" id="{98AE400E-29F7-448D-8FC8-5CCE97BD215F}"/>
            </a:ext>
          </a:extLst>
        </xdr:cNvPr>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385" name="【保健センター・保健所】&#10;有形固定資産減価償却率最大値テキスト">
          <a:extLst>
            <a:ext uri="{FF2B5EF4-FFF2-40B4-BE49-F238E27FC236}">
              <a16:creationId xmlns="" xmlns:a16="http://schemas.microsoft.com/office/drawing/2014/main" id="{40555AFB-5AEF-40B3-B4AA-CEF4B8817871}"/>
            </a:ext>
          </a:extLst>
        </xdr:cNvPr>
        <xdr:cNvSpPr txBox="1"/>
      </xdr:nvSpPr>
      <xdr:spPr>
        <a:xfrm>
          <a:off x="16357600"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386" name="直線コネクタ 385">
          <a:extLst>
            <a:ext uri="{FF2B5EF4-FFF2-40B4-BE49-F238E27FC236}">
              <a16:creationId xmlns="" xmlns:a16="http://schemas.microsoft.com/office/drawing/2014/main" id="{347FEA01-484D-44BB-B316-1CFA480509B4}"/>
            </a:ext>
          </a:extLst>
        </xdr:cNvPr>
        <xdr:cNvCxnSpPr/>
      </xdr:nvCxnSpPr>
      <xdr:spPr>
        <a:xfrm>
          <a:off x="16230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387" name="【保健センター・保健所】&#10;有形固定資産減価償却率平均値テキスト">
          <a:extLst>
            <a:ext uri="{FF2B5EF4-FFF2-40B4-BE49-F238E27FC236}">
              <a16:creationId xmlns="" xmlns:a16="http://schemas.microsoft.com/office/drawing/2014/main" id="{465DDF00-A917-4D04-BBA0-48B3A0857543}"/>
            </a:ext>
          </a:extLst>
        </xdr:cNvPr>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388" name="フローチャート: 判断 387">
          <a:extLst>
            <a:ext uri="{FF2B5EF4-FFF2-40B4-BE49-F238E27FC236}">
              <a16:creationId xmlns="" xmlns:a16="http://schemas.microsoft.com/office/drawing/2014/main" id="{BE2F149C-2A24-4C70-A5C6-2ADAC1E619BB}"/>
            </a:ext>
          </a:extLst>
        </xdr:cNvPr>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389" name="フローチャート: 判断 388">
          <a:extLst>
            <a:ext uri="{FF2B5EF4-FFF2-40B4-BE49-F238E27FC236}">
              <a16:creationId xmlns="" xmlns:a16="http://schemas.microsoft.com/office/drawing/2014/main" id="{BA14D96B-D3D9-417F-B940-009380F2C02A}"/>
            </a:ext>
          </a:extLst>
        </xdr:cNvPr>
        <xdr:cNvSpPr/>
      </xdr:nvSpPr>
      <xdr:spPr>
        <a:xfrm>
          <a:off x="15430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390" name="フローチャート: 判断 389">
          <a:extLst>
            <a:ext uri="{FF2B5EF4-FFF2-40B4-BE49-F238E27FC236}">
              <a16:creationId xmlns="" xmlns:a16="http://schemas.microsoft.com/office/drawing/2014/main" id="{10D95F46-57F9-45FC-AA5A-6BF81D6669AD}"/>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107587</xdr:rowOff>
    </xdr:from>
    <xdr:to>
      <xdr:col>72</xdr:col>
      <xdr:colOff>38100</xdr:colOff>
      <xdr:row>61</xdr:row>
      <xdr:rowOff>37737</xdr:rowOff>
    </xdr:to>
    <xdr:sp macro="" textlink="">
      <xdr:nvSpPr>
        <xdr:cNvPr id="391" name="フローチャート: 判断 390">
          <a:extLst>
            <a:ext uri="{FF2B5EF4-FFF2-40B4-BE49-F238E27FC236}">
              <a16:creationId xmlns="" xmlns:a16="http://schemas.microsoft.com/office/drawing/2014/main" id="{41E83FDC-70EB-436A-B0C5-52E425452973}"/>
            </a:ext>
          </a:extLst>
        </xdr:cNvPr>
        <xdr:cNvSpPr/>
      </xdr:nvSpPr>
      <xdr:spPr>
        <a:xfrm>
          <a:off x="13652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2" name="テキスト ボックス 391">
          <a:extLst>
            <a:ext uri="{FF2B5EF4-FFF2-40B4-BE49-F238E27FC236}">
              <a16:creationId xmlns="" xmlns:a16="http://schemas.microsoft.com/office/drawing/2014/main" id="{217F6C49-E745-4461-B145-5ECE325F154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3" name="テキスト ボックス 392">
          <a:extLst>
            <a:ext uri="{FF2B5EF4-FFF2-40B4-BE49-F238E27FC236}">
              <a16:creationId xmlns="" xmlns:a16="http://schemas.microsoft.com/office/drawing/2014/main" id="{46D9F6D1-08EC-4E87-8570-8C29FD8D354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4" name="テキスト ボックス 393">
          <a:extLst>
            <a:ext uri="{FF2B5EF4-FFF2-40B4-BE49-F238E27FC236}">
              <a16:creationId xmlns="" xmlns:a16="http://schemas.microsoft.com/office/drawing/2014/main" id="{0E001A3D-C225-4FC6-B50C-55C6B3672F1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5" name="テキスト ボックス 394">
          <a:extLst>
            <a:ext uri="{FF2B5EF4-FFF2-40B4-BE49-F238E27FC236}">
              <a16:creationId xmlns="" xmlns:a16="http://schemas.microsoft.com/office/drawing/2014/main" id="{4D9F0BB0-1A2C-4D08-9B55-ACEBC22DB6F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6" name="テキスト ボックス 395">
          <a:extLst>
            <a:ext uri="{FF2B5EF4-FFF2-40B4-BE49-F238E27FC236}">
              <a16:creationId xmlns="" xmlns:a16="http://schemas.microsoft.com/office/drawing/2014/main" id="{8143858D-B20D-486E-9898-6E59506E0DF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397" name="楕円 396">
          <a:extLst>
            <a:ext uri="{FF2B5EF4-FFF2-40B4-BE49-F238E27FC236}">
              <a16:creationId xmlns="" xmlns:a16="http://schemas.microsoft.com/office/drawing/2014/main" id="{BB031E5E-1D50-4DFF-95A1-521617C6404E}"/>
            </a:ext>
          </a:extLst>
        </xdr:cNvPr>
        <xdr:cNvSpPr/>
      </xdr:nvSpPr>
      <xdr:spPr>
        <a:xfrm>
          <a:off x="162687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19430</xdr:rowOff>
    </xdr:from>
    <xdr:ext cx="405111" cy="259045"/>
    <xdr:sp macro="" textlink="">
      <xdr:nvSpPr>
        <xdr:cNvPr id="398" name="【保健センター・保健所】&#10;有形固定資産減価償却率該当値テキスト">
          <a:extLst>
            <a:ext uri="{FF2B5EF4-FFF2-40B4-BE49-F238E27FC236}">
              <a16:creationId xmlns="" xmlns:a16="http://schemas.microsoft.com/office/drawing/2014/main" id="{7BF28244-89DE-4B70-BB24-4C86D530C941}"/>
            </a:ext>
          </a:extLst>
        </xdr:cNvPr>
        <xdr:cNvSpPr txBox="1"/>
      </xdr:nvSpPr>
      <xdr:spPr>
        <a:xfrm>
          <a:off x="16357600" y="9963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30843</xdr:rowOff>
    </xdr:from>
    <xdr:to>
      <xdr:col>81</xdr:col>
      <xdr:colOff>101600</xdr:colOff>
      <xdr:row>58</xdr:row>
      <xdr:rowOff>132443</xdr:rowOff>
    </xdr:to>
    <xdr:sp macro="" textlink="">
      <xdr:nvSpPr>
        <xdr:cNvPr id="399" name="楕円 398">
          <a:extLst>
            <a:ext uri="{FF2B5EF4-FFF2-40B4-BE49-F238E27FC236}">
              <a16:creationId xmlns="" xmlns:a16="http://schemas.microsoft.com/office/drawing/2014/main" id="{08BA1FCA-4301-477A-87B4-7F9EB5D7B7D6}"/>
            </a:ext>
          </a:extLst>
        </xdr:cNvPr>
        <xdr:cNvSpPr/>
      </xdr:nvSpPr>
      <xdr:spPr>
        <a:xfrm>
          <a:off x="15430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81643</xdr:rowOff>
    </xdr:from>
    <xdr:to>
      <xdr:col>85</xdr:col>
      <xdr:colOff>127000</xdr:colOff>
      <xdr:row>59</xdr:row>
      <xdr:rowOff>47353</xdr:rowOff>
    </xdr:to>
    <xdr:cxnSp macro="">
      <xdr:nvCxnSpPr>
        <xdr:cNvPr id="400" name="直線コネクタ 399">
          <a:extLst>
            <a:ext uri="{FF2B5EF4-FFF2-40B4-BE49-F238E27FC236}">
              <a16:creationId xmlns="" xmlns:a16="http://schemas.microsoft.com/office/drawing/2014/main" id="{07AAD382-8A52-4611-B0B2-937A492DB787}"/>
            </a:ext>
          </a:extLst>
        </xdr:cNvPr>
        <xdr:cNvCxnSpPr/>
      </xdr:nvCxnSpPr>
      <xdr:spPr>
        <a:xfrm>
          <a:off x="15481300" y="10025743"/>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63500</xdr:rowOff>
    </xdr:from>
    <xdr:to>
      <xdr:col>76</xdr:col>
      <xdr:colOff>165100</xdr:colOff>
      <xdr:row>58</xdr:row>
      <xdr:rowOff>165100</xdr:rowOff>
    </xdr:to>
    <xdr:sp macro="" textlink="">
      <xdr:nvSpPr>
        <xdr:cNvPr id="401" name="楕円 400">
          <a:extLst>
            <a:ext uri="{FF2B5EF4-FFF2-40B4-BE49-F238E27FC236}">
              <a16:creationId xmlns="" xmlns:a16="http://schemas.microsoft.com/office/drawing/2014/main" id="{3B7A4145-76DA-4827-8FB5-2E454D675FF2}"/>
            </a:ext>
          </a:extLst>
        </xdr:cNvPr>
        <xdr:cNvSpPr/>
      </xdr:nvSpPr>
      <xdr:spPr>
        <a:xfrm>
          <a:off x="14541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81643</xdr:rowOff>
    </xdr:from>
    <xdr:to>
      <xdr:col>81</xdr:col>
      <xdr:colOff>50800</xdr:colOff>
      <xdr:row>58</xdr:row>
      <xdr:rowOff>114300</xdr:rowOff>
    </xdr:to>
    <xdr:cxnSp macro="">
      <xdr:nvCxnSpPr>
        <xdr:cNvPr id="402" name="直線コネクタ 401">
          <a:extLst>
            <a:ext uri="{FF2B5EF4-FFF2-40B4-BE49-F238E27FC236}">
              <a16:creationId xmlns="" xmlns:a16="http://schemas.microsoft.com/office/drawing/2014/main" id="{75529C15-4078-4FD7-ACF3-6E1947A90182}"/>
            </a:ext>
          </a:extLst>
        </xdr:cNvPr>
        <xdr:cNvCxnSpPr/>
      </xdr:nvCxnSpPr>
      <xdr:spPr>
        <a:xfrm flipV="1">
          <a:off x="14592300" y="1002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84381</xdr:rowOff>
    </xdr:from>
    <xdr:ext cx="405111" cy="259045"/>
    <xdr:sp macro="" textlink="">
      <xdr:nvSpPr>
        <xdr:cNvPr id="403" name="n_1aveValue【保健センター・保健所】&#10;有形固定資産減価償却率">
          <a:extLst>
            <a:ext uri="{FF2B5EF4-FFF2-40B4-BE49-F238E27FC236}">
              <a16:creationId xmlns="" xmlns:a16="http://schemas.microsoft.com/office/drawing/2014/main" id="{512959F1-C181-4893-B145-11FF5A2178F0}"/>
            </a:ext>
          </a:extLst>
        </xdr:cNvPr>
        <xdr:cNvSpPr txBox="1"/>
      </xdr:nvSpPr>
      <xdr:spPr>
        <a:xfrm>
          <a:off x="152660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404" name="n_2aveValue【保健センター・保健所】&#10;有形固定資産減価償却率">
          <a:extLst>
            <a:ext uri="{FF2B5EF4-FFF2-40B4-BE49-F238E27FC236}">
              <a16:creationId xmlns="" xmlns:a16="http://schemas.microsoft.com/office/drawing/2014/main" id="{8FCED834-83A3-46FF-A39A-A5A6306D717D}"/>
            </a:ext>
          </a:extLst>
        </xdr:cNvPr>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54264</xdr:rowOff>
    </xdr:from>
    <xdr:ext cx="405111" cy="259045"/>
    <xdr:sp macro="" textlink="">
      <xdr:nvSpPr>
        <xdr:cNvPr id="405" name="n_3aveValue【保健センター・保健所】&#10;有形固定資産減価償却率">
          <a:extLst>
            <a:ext uri="{FF2B5EF4-FFF2-40B4-BE49-F238E27FC236}">
              <a16:creationId xmlns="" xmlns:a16="http://schemas.microsoft.com/office/drawing/2014/main" id="{86889D29-0FCC-4B18-9B68-366B89B53A7C}"/>
            </a:ext>
          </a:extLst>
        </xdr:cNvPr>
        <xdr:cNvSpPr txBox="1"/>
      </xdr:nvSpPr>
      <xdr:spPr>
        <a:xfrm>
          <a:off x="13500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148970</xdr:rowOff>
    </xdr:from>
    <xdr:ext cx="405111" cy="259045"/>
    <xdr:sp macro="" textlink="">
      <xdr:nvSpPr>
        <xdr:cNvPr id="406" name="n_1mainValue【保健センター・保健所】&#10;有形固定資産減価償却率">
          <a:extLst>
            <a:ext uri="{FF2B5EF4-FFF2-40B4-BE49-F238E27FC236}">
              <a16:creationId xmlns="" xmlns:a16="http://schemas.microsoft.com/office/drawing/2014/main" id="{F629F814-6C1A-4254-B67B-0B120BDF9491}"/>
            </a:ext>
          </a:extLst>
        </xdr:cNvPr>
        <xdr:cNvSpPr txBox="1"/>
      </xdr:nvSpPr>
      <xdr:spPr>
        <a:xfrm>
          <a:off x="152660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10177</xdr:rowOff>
    </xdr:from>
    <xdr:ext cx="405111" cy="259045"/>
    <xdr:sp macro="" textlink="">
      <xdr:nvSpPr>
        <xdr:cNvPr id="407" name="n_2mainValue【保健センター・保健所】&#10;有形固定資産減価償却率">
          <a:extLst>
            <a:ext uri="{FF2B5EF4-FFF2-40B4-BE49-F238E27FC236}">
              <a16:creationId xmlns="" xmlns:a16="http://schemas.microsoft.com/office/drawing/2014/main" id="{5776095D-5780-4C76-B9D6-F213B7275E55}"/>
            </a:ext>
          </a:extLst>
        </xdr:cNvPr>
        <xdr:cNvSpPr txBox="1"/>
      </xdr:nvSpPr>
      <xdr:spPr>
        <a:xfrm>
          <a:off x="14389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08" name="正方形/長方形 407">
          <a:extLst>
            <a:ext uri="{FF2B5EF4-FFF2-40B4-BE49-F238E27FC236}">
              <a16:creationId xmlns="" xmlns:a16="http://schemas.microsoft.com/office/drawing/2014/main" id="{718D0706-9767-4C26-8C00-9C8BC771BB1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9" name="正方形/長方形 408">
          <a:extLst>
            <a:ext uri="{FF2B5EF4-FFF2-40B4-BE49-F238E27FC236}">
              <a16:creationId xmlns="" xmlns:a16="http://schemas.microsoft.com/office/drawing/2014/main" id="{DA11DFF9-4CE1-49EE-ADBC-952AD956355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0" name="正方形/長方形 409">
          <a:extLst>
            <a:ext uri="{FF2B5EF4-FFF2-40B4-BE49-F238E27FC236}">
              <a16:creationId xmlns="" xmlns:a16="http://schemas.microsoft.com/office/drawing/2014/main" id="{96913BEB-4A3A-42B7-ABC3-E0901871D46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1" name="正方形/長方形 410">
          <a:extLst>
            <a:ext uri="{FF2B5EF4-FFF2-40B4-BE49-F238E27FC236}">
              <a16:creationId xmlns="" xmlns:a16="http://schemas.microsoft.com/office/drawing/2014/main" id="{A2554BC9-2B22-4F3E-AF01-6588EA25CE9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2" name="正方形/長方形 411">
          <a:extLst>
            <a:ext uri="{FF2B5EF4-FFF2-40B4-BE49-F238E27FC236}">
              <a16:creationId xmlns="" xmlns:a16="http://schemas.microsoft.com/office/drawing/2014/main" id="{E6ACB14D-AED8-4132-A133-D38AC5C0A6B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3" name="正方形/長方形 412">
          <a:extLst>
            <a:ext uri="{FF2B5EF4-FFF2-40B4-BE49-F238E27FC236}">
              <a16:creationId xmlns="" xmlns:a16="http://schemas.microsoft.com/office/drawing/2014/main" id="{80EB9E77-010F-44E6-979A-A2618983277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4" name="正方形/長方形 413">
          <a:extLst>
            <a:ext uri="{FF2B5EF4-FFF2-40B4-BE49-F238E27FC236}">
              <a16:creationId xmlns="" xmlns:a16="http://schemas.microsoft.com/office/drawing/2014/main" id="{B60724EE-9D7A-4C78-82C4-C469DEB0A84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5" name="正方形/長方形 414">
          <a:extLst>
            <a:ext uri="{FF2B5EF4-FFF2-40B4-BE49-F238E27FC236}">
              <a16:creationId xmlns="" xmlns:a16="http://schemas.microsoft.com/office/drawing/2014/main" id="{1D8A4B2E-9901-4714-9252-54516EBDE4D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6" name="テキスト ボックス 415">
          <a:extLst>
            <a:ext uri="{FF2B5EF4-FFF2-40B4-BE49-F238E27FC236}">
              <a16:creationId xmlns="" xmlns:a16="http://schemas.microsoft.com/office/drawing/2014/main" id="{DB944EF4-62AA-4241-9A61-0EC7B607F7A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17" name="直線コネクタ 416">
          <a:extLst>
            <a:ext uri="{FF2B5EF4-FFF2-40B4-BE49-F238E27FC236}">
              <a16:creationId xmlns="" xmlns:a16="http://schemas.microsoft.com/office/drawing/2014/main" id="{15885EF4-6D98-4F6A-B6B0-EBEFB16E669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18" name="直線コネクタ 417">
          <a:extLst>
            <a:ext uri="{FF2B5EF4-FFF2-40B4-BE49-F238E27FC236}">
              <a16:creationId xmlns="" xmlns:a16="http://schemas.microsoft.com/office/drawing/2014/main" id="{7B7F3C2F-5FD2-4E28-B24A-7A3738866B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19" name="テキスト ボックス 418">
          <a:extLst>
            <a:ext uri="{FF2B5EF4-FFF2-40B4-BE49-F238E27FC236}">
              <a16:creationId xmlns="" xmlns:a16="http://schemas.microsoft.com/office/drawing/2014/main" id="{ED050C5E-81B7-4F99-9AC9-427B9DD565C6}"/>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20" name="直線コネクタ 419">
          <a:extLst>
            <a:ext uri="{FF2B5EF4-FFF2-40B4-BE49-F238E27FC236}">
              <a16:creationId xmlns="" xmlns:a16="http://schemas.microsoft.com/office/drawing/2014/main" id="{5FE584BD-AE4C-4BEB-B596-AD0B566D6C25}"/>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21" name="テキスト ボックス 420">
          <a:extLst>
            <a:ext uri="{FF2B5EF4-FFF2-40B4-BE49-F238E27FC236}">
              <a16:creationId xmlns="" xmlns:a16="http://schemas.microsoft.com/office/drawing/2014/main" id="{70D0F942-7C45-4C17-A066-812B37442086}"/>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22" name="直線コネクタ 421">
          <a:extLst>
            <a:ext uri="{FF2B5EF4-FFF2-40B4-BE49-F238E27FC236}">
              <a16:creationId xmlns="" xmlns:a16="http://schemas.microsoft.com/office/drawing/2014/main" id="{841C21E8-94F6-4705-815C-84BF2F9A2E9C}"/>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23" name="テキスト ボックス 422">
          <a:extLst>
            <a:ext uri="{FF2B5EF4-FFF2-40B4-BE49-F238E27FC236}">
              <a16:creationId xmlns="" xmlns:a16="http://schemas.microsoft.com/office/drawing/2014/main" id="{56CCA925-7CAC-4CB5-9533-35341051752E}"/>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24" name="直線コネクタ 423">
          <a:extLst>
            <a:ext uri="{FF2B5EF4-FFF2-40B4-BE49-F238E27FC236}">
              <a16:creationId xmlns="" xmlns:a16="http://schemas.microsoft.com/office/drawing/2014/main" id="{3393E8FD-66FA-4848-B330-6106D349AA5E}"/>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25" name="テキスト ボックス 424">
          <a:extLst>
            <a:ext uri="{FF2B5EF4-FFF2-40B4-BE49-F238E27FC236}">
              <a16:creationId xmlns="" xmlns:a16="http://schemas.microsoft.com/office/drawing/2014/main" id="{E268424A-A33A-44CC-9C2B-21644750306F}"/>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26" name="直線コネクタ 425">
          <a:extLst>
            <a:ext uri="{FF2B5EF4-FFF2-40B4-BE49-F238E27FC236}">
              <a16:creationId xmlns="" xmlns:a16="http://schemas.microsoft.com/office/drawing/2014/main" id="{327046F2-E990-475B-BB96-4D2C9D673082}"/>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27" name="テキスト ボックス 426">
          <a:extLst>
            <a:ext uri="{FF2B5EF4-FFF2-40B4-BE49-F238E27FC236}">
              <a16:creationId xmlns="" xmlns:a16="http://schemas.microsoft.com/office/drawing/2014/main" id="{038EE053-2330-4808-A64E-17621AD969E4}"/>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28" name="直線コネクタ 427">
          <a:extLst>
            <a:ext uri="{FF2B5EF4-FFF2-40B4-BE49-F238E27FC236}">
              <a16:creationId xmlns="" xmlns:a16="http://schemas.microsoft.com/office/drawing/2014/main" id="{A4137311-3F39-4AC4-A990-53C884C662EF}"/>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29" name="テキスト ボックス 428">
          <a:extLst>
            <a:ext uri="{FF2B5EF4-FFF2-40B4-BE49-F238E27FC236}">
              <a16:creationId xmlns="" xmlns:a16="http://schemas.microsoft.com/office/drawing/2014/main" id="{D9C8631A-0607-4DC8-A5E9-690BC8A7E28A}"/>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0" name="直線コネクタ 429">
          <a:extLst>
            <a:ext uri="{FF2B5EF4-FFF2-40B4-BE49-F238E27FC236}">
              <a16:creationId xmlns="" xmlns:a16="http://schemas.microsoft.com/office/drawing/2014/main" id="{BC10344A-82F1-4A92-9E51-B0A59534A5B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1" name="テキスト ボックス 430">
          <a:extLst>
            <a:ext uri="{FF2B5EF4-FFF2-40B4-BE49-F238E27FC236}">
              <a16:creationId xmlns="" xmlns:a16="http://schemas.microsoft.com/office/drawing/2014/main" id="{08A1BF8B-B325-4A29-89F3-76DC7BC604A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2" name="【保健センター・保健所】&#10;一人当たり面積グラフ枠">
          <a:extLst>
            <a:ext uri="{FF2B5EF4-FFF2-40B4-BE49-F238E27FC236}">
              <a16:creationId xmlns="" xmlns:a16="http://schemas.microsoft.com/office/drawing/2014/main" id="{7B3D7131-072E-4D74-9839-D292CE010E8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433" name="直線コネクタ 432">
          <a:extLst>
            <a:ext uri="{FF2B5EF4-FFF2-40B4-BE49-F238E27FC236}">
              <a16:creationId xmlns="" xmlns:a16="http://schemas.microsoft.com/office/drawing/2014/main" id="{7E2DF351-176E-441B-AB1D-2C47524FCA9C}"/>
            </a:ext>
          </a:extLst>
        </xdr:cNvPr>
        <xdr:cNvCxnSpPr/>
      </xdr:nvCxnSpPr>
      <xdr:spPr>
        <a:xfrm flipV="1">
          <a:off x="22160864" y="9673046"/>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34" name="【保健センター・保健所】&#10;一人当たり面積最小値テキスト">
          <a:extLst>
            <a:ext uri="{FF2B5EF4-FFF2-40B4-BE49-F238E27FC236}">
              <a16:creationId xmlns="" xmlns:a16="http://schemas.microsoft.com/office/drawing/2014/main" id="{61FE4970-7738-41F7-A17A-F8079A2EA823}"/>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35" name="直線コネクタ 434">
          <a:extLst>
            <a:ext uri="{FF2B5EF4-FFF2-40B4-BE49-F238E27FC236}">
              <a16:creationId xmlns="" xmlns:a16="http://schemas.microsoft.com/office/drawing/2014/main" id="{B9C81835-8EBC-4788-A89B-D7AC9A12EDD1}"/>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436" name="【保健センター・保健所】&#10;一人当たり面積最大値テキスト">
          <a:extLst>
            <a:ext uri="{FF2B5EF4-FFF2-40B4-BE49-F238E27FC236}">
              <a16:creationId xmlns="" xmlns:a16="http://schemas.microsoft.com/office/drawing/2014/main" id="{4670C3F4-24D0-4E68-8205-968E1ED87A77}"/>
            </a:ext>
          </a:extLst>
        </xdr:cNvPr>
        <xdr:cNvSpPr txBox="1"/>
      </xdr:nvSpPr>
      <xdr:spPr>
        <a:xfrm>
          <a:off x="22199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437" name="直線コネクタ 436">
          <a:extLst>
            <a:ext uri="{FF2B5EF4-FFF2-40B4-BE49-F238E27FC236}">
              <a16:creationId xmlns="" xmlns:a16="http://schemas.microsoft.com/office/drawing/2014/main" id="{99A304B4-BEEE-42E5-B596-67F89CCC79E0}"/>
            </a:ext>
          </a:extLst>
        </xdr:cNvPr>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438" name="【保健センター・保健所】&#10;一人当たり面積平均値テキスト">
          <a:extLst>
            <a:ext uri="{FF2B5EF4-FFF2-40B4-BE49-F238E27FC236}">
              <a16:creationId xmlns="" xmlns:a16="http://schemas.microsoft.com/office/drawing/2014/main" id="{EAD1E14E-EF5C-4393-9AF5-C3F263E4FBF0}"/>
            </a:ext>
          </a:extLst>
        </xdr:cNvPr>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439" name="フローチャート: 判断 438">
          <a:extLst>
            <a:ext uri="{FF2B5EF4-FFF2-40B4-BE49-F238E27FC236}">
              <a16:creationId xmlns="" xmlns:a16="http://schemas.microsoft.com/office/drawing/2014/main" id="{AAEE5C9F-B9F7-4742-9CCE-9783048DD33C}"/>
            </a:ext>
          </a:extLst>
        </xdr:cNvPr>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440" name="フローチャート: 判断 439">
          <a:extLst>
            <a:ext uri="{FF2B5EF4-FFF2-40B4-BE49-F238E27FC236}">
              <a16:creationId xmlns="" xmlns:a16="http://schemas.microsoft.com/office/drawing/2014/main" id="{5378EC3F-866A-45A2-8D34-E86ABD0C4501}"/>
            </a:ext>
          </a:extLst>
        </xdr:cNvPr>
        <xdr:cNvSpPr/>
      </xdr:nvSpPr>
      <xdr:spPr>
        <a:xfrm>
          <a:off x="21272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58601</xdr:rowOff>
    </xdr:from>
    <xdr:to>
      <xdr:col>107</xdr:col>
      <xdr:colOff>101600</xdr:colOff>
      <xdr:row>63</xdr:row>
      <xdr:rowOff>160201</xdr:rowOff>
    </xdr:to>
    <xdr:sp macro="" textlink="">
      <xdr:nvSpPr>
        <xdr:cNvPr id="441" name="フローチャート: 判断 440">
          <a:extLst>
            <a:ext uri="{FF2B5EF4-FFF2-40B4-BE49-F238E27FC236}">
              <a16:creationId xmlns="" xmlns:a16="http://schemas.microsoft.com/office/drawing/2014/main" id="{D143C108-3B43-4192-BED4-20DA41FA8A85}"/>
            </a:ext>
          </a:extLst>
        </xdr:cNvPr>
        <xdr:cNvSpPr/>
      </xdr:nvSpPr>
      <xdr:spPr>
        <a:xfrm>
          <a:off x="20383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16147</xdr:rowOff>
    </xdr:from>
    <xdr:to>
      <xdr:col>102</xdr:col>
      <xdr:colOff>165100</xdr:colOff>
      <xdr:row>63</xdr:row>
      <xdr:rowOff>117747</xdr:rowOff>
    </xdr:to>
    <xdr:sp macro="" textlink="">
      <xdr:nvSpPr>
        <xdr:cNvPr id="442" name="フローチャート: 判断 441">
          <a:extLst>
            <a:ext uri="{FF2B5EF4-FFF2-40B4-BE49-F238E27FC236}">
              <a16:creationId xmlns="" xmlns:a16="http://schemas.microsoft.com/office/drawing/2014/main" id="{43EBCC6A-979D-4B67-AC6F-73CF80B77E61}"/>
            </a:ext>
          </a:extLst>
        </xdr:cNvPr>
        <xdr:cNvSpPr/>
      </xdr:nvSpPr>
      <xdr:spPr>
        <a:xfrm>
          <a:off x="19494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3" name="テキスト ボックス 442">
          <a:extLst>
            <a:ext uri="{FF2B5EF4-FFF2-40B4-BE49-F238E27FC236}">
              <a16:creationId xmlns="" xmlns:a16="http://schemas.microsoft.com/office/drawing/2014/main" id="{46A7EB30-DC82-43B9-B6F9-3349264F6E4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4" name="テキスト ボックス 443">
          <a:extLst>
            <a:ext uri="{FF2B5EF4-FFF2-40B4-BE49-F238E27FC236}">
              <a16:creationId xmlns="" xmlns:a16="http://schemas.microsoft.com/office/drawing/2014/main" id="{8790E274-30E3-452F-9688-AFF61C4EC7C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5" name="テキスト ボックス 444">
          <a:extLst>
            <a:ext uri="{FF2B5EF4-FFF2-40B4-BE49-F238E27FC236}">
              <a16:creationId xmlns="" xmlns:a16="http://schemas.microsoft.com/office/drawing/2014/main" id="{BAB42CD8-7B39-428D-91D3-3A2F8B42B4B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6" name="テキスト ボックス 445">
          <a:extLst>
            <a:ext uri="{FF2B5EF4-FFF2-40B4-BE49-F238E27FC236}">
              <a16:creationId xmlns="" xmlns:a16="http://schemas.microsoft.com/office/drawing/2014/main" id="{DF65DFD8-F46E-4697-B514-0BE0C45C05B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7" name="テキスト ボックス 446">
          <a:extLst>
            <a:ext uri="{FF2B5EF4-FFF2-40B4-BE49-F238E27FC236}">
              <a16:creationId xmlns="" xmlns:a16="http://schemas.microsoft.com/office/drawing/2014/main" id="{5CC73BA4-2908-47F0-82A6-4D931D09D42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143510</xdr:rowOff>
    </xdr:from>
    <xdr:to>
      <xdr:col>116</xdr:col>
      <xdr:colOff>114300</xdr:colOff>
      <xdr:row>64</xdr:row>
      <xdr:rowOff>73660</xdr:rowOff>
    </xdr:to>
    <xdr:sp macro="" textlink="">
      <xdr:nvSpPr>
        <xdr:cNvPr id="448" name="楕円 447">
          <a:extLst>
            <a:ext uri="{FF2B5EF4-FFF2-40B4-BE49-F238E27FC236}">
              <a16:creationId xmlns="" xmlns:a16="http://schemas.microsoft.com/office/drawing/2014/main" id="{6CBD89A2-7CED-4527-B3F2-36F0398D6A80}"/>
            </a:ext>
          </a:extLst>
        </xdr:cNvPr>
        <xdr:cNvSpPr/>
      </xdr:nvSpPr>
      <xdr:spPr>
        <a:xfrm>
          <a:off x="221107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58437</xdr:rowOff>
    </xdr:from>
    <xdr:ext cx="469744" cy="259045"/>
    <xdr:sp macro="" textlink="">
      <xdr:nvSpPr>
        <xdr:cNvPr id="449" name="【保健センター・保健所】&#10;一人当たり面積該当値テキスト">
          <a:extLst>
            <a:ext uri="{FF2B5EF4-FFF2-40B4-BE49-F238E27FC236}">
              <a16:creationId xmlns="" xmlns:a16="http://schemas.microsoft.com/office/drawing/2014/main" id="{FA6A54AC-4799-4033-B67E-BC5F8326676C}"/>
            </a:ext>
          </a:extLst>
        </xdr:cNvPr>
        <xdr:cNvSpPr txBox="1"/>
      </xdr:nvSpPr>
      <xdr:spPr>
        <a:xfrm>
          <a:off x="22199600" y="1085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143510</xdr:rowOff>
    </xdr:from>
    <xdr:to>
      <xdr:col>112</xdr:col>
      <xdr:colOff>38100</xdr:colOff>
      <xdr:row>64</xdr:row>
      <xdr:rowOff>73660</xdr:rowOff>
    </xdr:to>
    <xdr:sp macro="" textlink="">
      <xdr:nvSpPr>
        <xdr:cNvPr id="450" name="楕円 449">
          <a:extLst>
            <a:ext uri="{FF2B5EF4-FFF2-40B4-BE49-F238E27FC236}">
              <a16:creationId xmlns="" xmlns:a16="http://schemas.microsoft.com/office/drawing/2014/main" id="{24C3EAC8-69E3-4BF3-B87F-A0AADD520F71}"/>
            </a:ext>
          </a:extLst>
        </xdr:cNvPr>
        <xdr:cNvSpPr/>
      </xdr:nvSpPr>
      <xdr:spPr>
        <a:xfrm>
          <a:off x="21272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22860</xdr:rowOff>
    </xdr:from>
    <xdr:to>
      <xdr:col>116</xdr:col>
      <xdr:colOff>63500</xdr:colOff>
      <xdr:row>64</xdr:row>
      <xdr:rowOff>22860</xdr:rowOff>
    </xdr:to>
    <xdr:cxnSp macro="">
      <xdr:nvCxnSpPr>
        <xdr:cNvPr id="451" name="直線コネクタ 450">
          <a:extLst>
            <a:ext uri="{FF2B5EF4-FFF2-40B4-BE49-F238E27FC236}">
              <a16:creationId xmlns="" xmlns:a16="http://schemas.microsoft.com/office/drawing/2014/main" id="{5DD4D156-140C-435C-98E7-7F6279AEEF1B}"/>
            </a:ext>
          </a:extLst>
        </xdr:cNvPr>
        <xdr:cNvCxnSpPr/>
      </xdr:nvCxnSpPr>
      <xdr:spPr>
        <a:xfrm>
          <a:off x="21323300" y="109956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143510</xdr:rowOff>
    </xdr:from>
    <xdr:to>
      <xdr:col>107</xdr:col>
      <xdr:colOff>101600</xdr:colOff>
      <xdr:row>64</xdr:row>
      <xdr:rowOff>73660</xdr:rowOff>
    </xdr:to>
    <xdr:sp macro="" textlink="">
      <xdr:nvSpPr>
        <xdr:cNvPr id="452" name="楕円 451">
          <a:extLst>
            <a:ext uri="{FF2B5EF4-FFF2-40B4-BE49-F238E27FC236}">
              <a16:creationId xmlns="" xmlns:a16="http://schemas.microsoft.com/office/drawing/2014/main" id="{813C5115-6EE6-4C14-8274-45999AF0715B}"/>
            </a:ext>
          </a:extLst>
        </xdr:cNvPr>
        <xdr:cNvSpPr/>
      </xdr:nvSpPr>
      <xdr:spPr>
        <a:xfrm>
          <a:off x="20383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22860</xdr:rowOff>
    </xdr:from>
    <xdr:to>
      <xdr:col>111</xdr:col>
      <xdr:colOff>177800</xdr:colOff>
      <xdr:row>64</xdr:row>
      <xdr:rowOff>22860</xdr:rowOff>
    </xdr:to>
    <xdr:cxnSp macro="">
      <xdr:nvCxnSpPr>
        <xdr:cNvPr id="453" name="直線コネクタ 452">
          <a:extLst>
            <a:ext uri="{FF2B5EF4-FFF2-40B4-BE49-F238E27FC236}">
              <a16:creationId xmlns="" xmlns:a16="http://schemas.microsoft.com/office/drawing/2014/main" id="{109255DE-E2FE-48F1-A352-4B5172C3131B}"/>
            </a:ext>
          </a:extLst>
        </xdr:cNvPr>
        <xdr:cNvCxnSpPr/>
      </xdr:nvCxnSpPr>
      <xdr:spPr>
        <a:xfrm>
          <a:off x="20434300" y="10995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18342</xdr:rowOff>
    </xdr:from>
    <xdr:ext cx="469744" cy="259045"/>
    <xdr:sp macro="" textlink="">
      <xdr:nvSpPr>
        <xdr:cNvPr id="454" name="n_1aveValue【保健センター・保健所】&#10;一人当たり面積">
          <a:extLst>
            <a:ext uri="{FF2B5EF4-FFF2-40B4-BE49-F238E27FC236}">
              <a16:creationId xmlns="" xmlns:a16="http://schemas.microsoft.com/office/drawing/2014/main" id="{89B596C4-674F-4112-95F3-DFEE3BB9A2DA}"/>
            </a:ext>
          </a:extLst>
        </xdr:cNvPr>
        <xdr:cNvSpPr txBox="1"/>
      </xdr:nvSpPr>
      <xdr:spPr>
        <a:xfrm>
          <a:off x="210757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5278</xdr:rowOff>
    </xdr:from>
    <xdr:ext cx="469744" cy="259045"/>
    <xdr:sp macro="" textlink="">
      <xdr:nvSpPr>
        <xdr:cNvPr id="455" name="n_2aveValue【保健センター・保健所】&#10;一人当たり面積">
          <a:extLst>
            <a:ext uri="{FF2B5EF4-FFF2-40B4-BE49-F238E27FC236}">
              <a16:creationId xmlns="" xmlns:a16="http://schemas.microsoft.com/office/drawing/2014/main" id="{15C93327-50EC-47BB-81E4-437DB20DC5AD}"/>
            </a:ext>
          </a:extLst>
        </xdr:cNvPr>
        <xdr:cNvSpPr txBox="1"/>
      </xdr:nvSpPr>
      <xdr:spPr>
        <a:xfrm>
          <a:off x="20199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134274</xdr:rowOff>
    </xdr:from>
    <xdr:ext cx="469744" cy="259045"/>
    <xdr:sp macro="" textlink="">
      <xdr:nvSpPr>
        <xdr:cNvPr id="456" name="n_3aveValue【保健センター・保健所】&#10;一人当たり面積">
          <a:extLst>
            <a:ext uri="{FF2B5EF4-FFF2-40B4-BE49-F238E27FC236}">
              <a16:creationId xmlns="" xmlns:a16="http://schemas.microsoft.com/office/drawing/2014/main" id="{2A818251-0EB0-4A72-B1D7-C683586EC415}"/>
            </a:ext>
          </a:extLst>
        </xdr:cNvPr>
        <xdr:cNvSpPr txBox="1"/>
      </xdr:nvSpPr>
      <xdr:spPr>
        <a:xfrm>
          <a:off x="19310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64787</xdr:rowOff>
    </xdr:from>
    <xdr:ext cx="469744" cy="259045"/>
    <xdr:sp macro="" textlink="">
      <xdr:nvSpPr>
        <xdr:cNvPr id="457" name="n_1mainValue【保健センター・保健所】&#10;一人当たり面積">
          <a:extLst>
            <a:ext uri="{FF2B5EF4-FFF2-40B4-BE49-F238E27FC236}">
              <a16:creationId xmlns="" xmlns:a16="http://schemas.microsoft.com/office/drawing/2014/main" id="{7DD87D0C-EEB1-4CD6-916C-22532EB7E07D}"/>
            </a:ext>
          </a:extLst>
        </xdr:cNvPr>
        <xdr:cNvSpPr txBox="1"/>
      </xdr:nvSpPr>
      <xdr:spPr>
        <a:xfrm>
          <a:off x="210757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64787</xdr:rowOff>
    </xdr:from>
    <xdr:ext cx="469744" cy="259045"/>
    <xdr:sp macro="" textlink="">
      <xdr:nvSpPr>
        <xdr:cNvPr id="458" name="n_2mainValue【保健センター・保健所】&#10;一人当たり面積">
          <a:extLst>
            <a:ext uri="{FF2B5EF4-FFF2-40B4-BE49-F238E27FC236}">
              <a16:creationId xmlns="" xmlns:a16="http://schemas.microsoft.com/office/drawing/2014/main" id="{4E594CAD-76CF-471B-957B-C0A394E927F7}"/>
            </a:ext>
          </a:extLst>
        </xdr:cNvPr>
        <xdr:cNvSpPr txBox="1"/>
      </xdr:nvSpPr>
      <xdr:spPr>
        <a:xfrm>
          <a:off x="201994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9" name="正方形/長方形 458">
          <a:extLst>
            <a:ext uri="{FF2B5EF4-FFF2-40B4-BE49-F238E27FC236}">
              <a16:creationId xmlns="" xmlns:a16="http://schemas.microsoft.com/office/drawing/2014/main" id="{84EA1C38-7987-4FF1-9F38-1178D01CFE9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0" name="正方形/長方形 459">
          <a:extLst>
            <a:ext uri="{FF2B5EF4-FFF2-40B4-BE49-F238E27FC236}">
              <a16:creationId xmlns="" xmlns:a16="http://schemas.microsoft.com/office/drawing/2014/main" id="{153CDEF0-1396-4B92-B8ED-6351795F032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1" name="正方形/長方形 460">
          <a:extLst>
            <a:ext uri="{FF2B5EF4-FFF2-40B4-BE49-F238E27FC236}">
              <a16:creationId xmlns="" xmlns:a16="http://schemas.microsoft.com/office/drawing/2014/main" id="{C0EED677-3E29-4CA5-B152-1B1942C4E16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2" name="正方形/長方形 461">
          <a:extLst>
            <a:ext uri="{FF2B5EF4-FFF2-40B4-BE49-F238E27FC236}">
              <a16:creationId xmlns="" xmlns:a16="http://schemas.microsoft.com/office/drawing/2014/main" id="{E135AD76-98BE-4840-8F95-3BA27BD8B9D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3" name="正方形/長方形 462">
          <a:extLst>
            <a:ext uri="{FF2B5EF4-FFF2-40B4-BE49-F238E27FC236}">
              <a16:creationId xmlns="" xmlns:a16="http://schemas.microsoft.com/office/drawing/2014/main" id="{C085A0F1-7A01-46F0-A39A-A0914755F56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4" name="正方形/長方形 463">
          <a:extLst>
            <a:ext uri="{FF2B5EF4-FFF2-40B4-BE49-F238E27FC236}">
              <a16:creationId xmlns="" xmlns:a16="http://schemas.microsoft.com/office/drawing/2014/main" id="{1FE8C3BF-4366-4598-9077-0EBD6490765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5" name="正方形/長方形 464">
          <a:extLst>
            <a:ext uri="{FF2B5EF4-FFF2-40B4-BE49-F238E27FC236}">
              <a16:creationId xmlns="" xmlns:a16="http://schemas.microsoft.com/office/drawing/2014/main" id="{0C26205B-5452-422B-A3E5-8CAB319612A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6" name="正方形/長方形 465">
          <a:extLst>
            <a:ext uri="{FF2B5EF4-FFF2-40B4-BE49-F238E27FC236}">
              <a16:creationId xmlns="" xmlns:a16="http://schemas.microsoft.com/office/drawing/2014/main" id="{28375DB1-C77B-4BCF-9799-DF960F29B94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7" name="テキスト ボックス 466">
          <a:extLst>
            <a:ext uri="{FF2B5EF4-FFF2-40B4-BE49-F238E27FC236}">
              <a16:creationId xmlns="" xmlns:a16="http://schemas.microsoft.com/office/drawing/2014/main" id="{47389B5A-B7C6-4FB7-AC54-C17F6CA1AF8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8" name="直線コネクタ 467">
          <a:extLst>
            <a:ext uri="{FF2B5EF4-FFF2-40B4-BE49-F238E27FC236}">
              <a16:creationId xmlns="" xmlns:a16="http://schemas.microsoft.com/office/drawing/2014/main" id="{92E01C8F-8D8E-4FA9-939F-5F6819EE1FD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69" name="直線コネクタ 468">
          <a:extLst>
            <a:ext uri="{FF2B5EF4-FFF2-40B4-BE49-F238E27FC236}">
              <a16:creationId xmlns="" xmlns:a16="http://schemas.microsoft.com/office/drawing/2014/main" id="{C54619C0-1C41-4597-BFC4-C4EC17AF844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0" name="テキスト ボックス 469">
          <a:extLst>
            <a:ext uri="{FF2B5EF4-FFF2-40B4-BE49-F238E27FC236}">
              <a16:creationId xmlns="" xmlns:a16="http://schemas.microsoft.com/office/drawing/2014/main" id="{F15EFCD3-F2E6-443C-9E55-2095BD0CDC38}"/>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1" name="直線コネクタ 470">
          <a:extLst>
            <a:ext uri="{FF2B5EF4-FFF2-40B4-BE49-F238E27FC236}">
              <a16:creationId xmlns="" xmlns:a16="http://schemas.microsoft.com/office/drawing/2014/main" id="{D6E899E1-037D-480F-B49D-4B73194ED9C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2" name="テキスト ボックス 471">
          <a:extLst>
            <a:ext uri="{FF2B5EF4-FFF2-40B4-BE49-F238E27FC236}">
              <a16:creationId xmlns="" xmlns:a16="http://schemas.microsoft.com/office/drawing/2014/main" id="{2DCE0D87-AE1A-4339-AD97-F38AE0C8930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3" name="直線コネクタ 472">
          <a:extLst>
            <a:ext uri="{FF2B5EF4-FFF2-40B4-BE49-F238E27FC236}">
              <a16:creationId xmlns="" xmlns:a16="http://schemas.microsoft.com/office/drawing/2014/main" id="{CBBED394-99C6-4A32-B0F8-628950048BE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4" name="テキスト ボックス 473">
          <a:extLst>
            <a:ext uri="{FF2B5EF4-FFF2-40B4-BE49-F238E27FC236}">
              <a16:creationId xmlns="" xmlns:a16="http://schemas.microsoft.com/office/drawing/2014/main" id="{12AA0AB9-24CE-43B7-9DD6-DFBF37F09A2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5" name="直線コネクタ 474">
          <a:extLst>
            <a:ext uri="{FF2B5EF4-FFF2-40B4-BE49-F238E27FC236}">
              <a16:creationId xmlns="" xmlns:a16="http://schemas.microsoft.com/office/drawing/2014/main" id="{5EC5E234-C042-4E0E-A833-76AE1A7A31B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6" name="テキスト ボックス 475">
          <a:extLst>
            <a:ext uri="{FF2B5EF4-FFF2-40B4-BE49-F238E27FC236}">
              <a16:creationId xmlns="" xmlns:a16="http://schemas.microsoft.com/office/drawing/2014/main" id="{24872FE7-E3AB-4F08-A158-7B79FEB7698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7" name="直線コネクタ 476">
          <a:extLst>
            <a:ext uri="{FF2B5EF4-FFF2-40B4-BE49-F238E27FC236}">
              <a16:creationId xmlns="" xmlns:a16="http://schemas.microsoft.com/office/drawing/2014/main" id="{F55F00C4-381D-4A65-87D0-2F4E2BE9780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8" name="テキスト ボックス 477">
          <a:extLst>
            <a:ext uri="{FF2B5EF4-FFF2-40B4-BE49-F238E27FC236}">
              <a16:creationId xmlns="" xmlns:a16="http://schemas.microsoft.com/office/drawing/2014/main" id="{C2AB2110-EEE7-4175-9403-0C5BEA8F207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79" name="直線コネクタ 478">
          <a:extLst>
            <a:ext uri="{FF2B5EF4-FFF2-40B4-BE49-F238E27FC236}">
              <a16:creationId xmlns="" xmlns:a16="http://schemas.microsoft.com/office/drawing/2014/main" id="{227CE5A5-F7C0-4246-8A8F-2EF73F4F076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0" name="テキスト ボックス 479">
          <a:extLst>
            <a:ext uri="{FF2B5EF4-FFF2-40B4-BE49-F238E27FC236}">
              <a16:creationId xmlns="" xmlns:a16="http://schemas.microsoft.com/office/drawing/2014/main" id="{1DCB68DE-E0DD-4588-ADE4-052FB3378828}"/>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1" name="直線コネクタ 480">
          <a:extLst>
            <a:ext uri="{FF2B5EF4-FFF2-40B4-BE49-F238E27FC236}">
              <a16:creationId xmlns="" xmlns:a16="http://schemas.microsoft.com/office/drawing/2014/main" id="{E414D938-8A47-45BE-BC90-BB6139DE5BE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2" name="テキスト ボックス 481">
          <a:extLst>
            <a:ext uri="{FF2B5EF4-FFF2-40B4-BE49-F238E27FC236}">
              <a16:creationId xmlns="" xmlns:a16="http://schemas.microsoft.com/office/drawing/2014/main" id="{1F203159-930F-4B02-8081-A7DDF917119A}"/>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3" name="【消防施設】&#10;有形固定資産減価償却率グラフ枠">
          <a:extLst>
            <a:ext uri="{FF2B5EF4-FFF2-40B4-BE49-F238E27FC236}">
              <a16:creationId xmlns="" xmlns:a16="http://schemas.microsoft.com/office/drawing/2014/main" id="{6E71133A-20AE-4AC3-8EC9-D0D886B0F59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484" name="直線コネクタ 483">
          <a:extLst>
            <a:ext uri="{FF2B5EF4-FFF2-40B4-BE49-F238E27FC236}">
              <a16:creationId xmlns="" xmlns:a16="http://schemas.microsoft.com/office/drawing/2014/main" id="{19997BC5-2633-4785-853A-A74FA0822EC9}"/>
            </a:ext>
          </a:extLst>
        </xdr:cNvPr>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485" name="【消防施設】&#10;有形固定資産減価償却率最小値テキスト">
          <a:extLst>
            <a:ext uri="{FF2B5EF4-FFF2-40B4-BE49-F238E27FC236}">
              <a16:creationId xmlns="" xmlns:a16="http://schemas.microsoft.com/office/drawing/2014/main" id="{3E6922C1-92C3-4406-94EB-8A603487E559}"/>
            </a:ext>
          </a:extLst>
        </xdr:cNvPr>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486" name="直線コネクタ 485">
          <a:extLst>
            <a:ext uri="{FF2B5EF4-FFF2-40B4-BE49-F238E27FC236}">
              <a16:creationId xmlns="" xmlns:a16="http://schemas.microsoft.com/office/drawing/2014/main" id="{05D130A9-8A5F-4577-B720-6D46BB59C78B}"/>
            </a:ext>
          </a:extLst>
        </xdr:cNvPr>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87" name="【消防施設】&#10;有形固定資産減価償却率最大値テキスト">
          <a:extLst>
            <a:ext uri="{FF2B5EF4-FFF2-40B4-BE49-F238E27FC236}">
              <a16:creationId xmlns="" xmlns:a16="http://schemas.microsoft.com/office/drawing/2014/main" id="{468419E5-095C-44BF-90DF-DD3B9C75821D}"/>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88" name="直線コネクタ 487">
          <a:extLst>
            <a:ext uri="{FF2B5EF4-FFF2-40B4-BE49-F238E27FC236}">
              <a16:creationId xmlns="" xmlns:a16="http://schemas.microsoft.com/office/drawing/2014/main" id="{B310E9A4-97F1-485C-9A92-F422B5EAA871}"/>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73496</xdr:rowOff>
    </xdr:from>
    <xdr:ext cx="405111" cy="259045"/>
    <xdr:sp macro="" textlink="">
      <xdr:nvSpPr>
        <xdr:cNvPr id="489" name="【消防施設】&#10;有形固定資産減価償却率平均値テキスト">
          <a:extLst>
            <a:ext uri="{FF2B5EF4-FFF2-40B4-BE49-F238E27FC236}">
              <a16:creationId xmlns="" xmlns:a16="http://schemas.microsoft.com/office/drawing/2014/main" id="{6744E216-1FB3-4ED5-B322-BF161E0A02B4}"/>
            </a:ext>
          </a:extLst>
        </xdr:cNvPr>
        <xdr:cNvSpPr txBox="1"/>
      </xdr:nvSpPr>
      <xdr:spPr>
        <a:xfrm>
          <a:off x="16357600" y="1396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490" name="フローチャート: 判断 489">
          <a:extLst>
            <a:ext uri="{FF2B5EF4-FFF2-40B4-BE49-F238E27FC236}">
              <a16:creationId xmlns="" xmlns:a16="http://schemas.microsoft.com/office/drawing/2014/main" id="{02756952-14BE-4B32-8C1D-2A56138602DA}"/>
            </a:ext>
          </a:extLst>
        </xdr:cNvPr>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491" name="フローチャート: 判断 490">
          <a:extLst>
            <a:ext uri="{FF2B5EF4-FFF2-40B4-BE49-F238E27FC236}">
              <a16:creationId xmlns="" xmlns:a16="http://schemas.microsoft.com/office/drawing/2014/main" id="{00D79392-D7DF-443C-8B75-B17516F1F31F}"/>
            </a:ext>
          </a:extLst>
        </xdr:cNvPr>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492" name="フローチャート: 判断 491">
          <a:extLst>
            <a:ext uri="{FF2B5EF4-FFF2-40B4-BE49-F238E27FC236}">
              <a16:creationId xmlns="" xmlns:a16="http://schemas.microsoft.com/office/drawing/2014/main" id="{79B50AA0-730E-463D-B287-472DB34C67D5}"/>
            </a:ext>
          </a:extLst>
        </xdr:cNvPr>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31387</xdr:rowOff>
    </xdr:from>
    <xdr:to>
      <xdr:col>72</xdr:col>
      <xdr:colOff>38100</xdr:colOff>
      <xdr:row>82</xdr:row>
      <xdr:rowOff>132987</xdr:rowOff>
    </xdr:to>
    <xdr:sp macro="" textlink="">
      <xdr:nvSpPr>
        <xdr:cNvPr id="493" name="フローチャート: 判断 492">
          <a:extLst>
            <a:ext uri="{FF2B5EF4-FFF2-40B4-BE49-F238E27FC236}">
              <a16:creationId xmlns="" xmlns:a16="http://schemas.microsoft.com/office/drawing/2014/main" id="{7304ED3D-2018-4F48-9FF4-1300BEC9AE7B}"/>
            </a:ext>
          </a:extLst>
        </xdr:cNvPr>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4" name="テキスト ボックス 493">
          <a:extLst>
            <a:ext uri="{FF2B5EF4-FFF2-40B4-BE49-F238E27FC236}">
              <a16:creationId xmlns="" xmlns:a16="http://schemas.microsoft.com/office/drawing/2014/main" id="{B2BA287C-8608-4C8C-AF17-5418C45D9E7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5" name="テキスト ボックス 494">
          <a:extLst>
            <a:ext uri="{FF2B5EF4-FFF2-40B4-BE49-F238E27FC236}">
              <a16:creationId xmlns="" xmlns:a16="http://schemas.microsoft.com/office/drawing/2014/main" id="{4CA4BA90-585B-4232-A2F6-9E64182E47D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6" name="テキスト ボックス 495">
          <a:extLst>
            <a:ext uri="{FF2B5EF4-FFF2-40B4-BE49-F238E27FC236}">
              <a16:creationId xmlns="" xmlns:a16="http://schemas.microsoft.com/office/drawing/2014/main" id="{26DC1DCE-4A32-48E0-90BF-925F677F7BC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7" name="テキスト ボックス 496">
          <a:extLst>
            <a:ext uri="{FF2B5EF4-FFF2-40B4-BE49-F238E27FC236}">
              <a16:creationId xmlns="" xmlns:a16="http://schemas.microsoft.com/office/drawing/2014/main" id="{6ACFC220-48A6-4D5D-A6FA-D0257C3E652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8" name="テキスト ボックス 497">
          <a:extLst>
            <a:ext uri="{FF2B5EF4-FFF2-40B4-BE49-F238E27FC236}">
              <a16:creationId xmlns="" xmlns:a16="http://schemas.microsoft.com/office/drawing/2014/main" id="{D5368200-9240-48F3-A976-1FCB6F74930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106499</xdr:rowOff>
    </xdr:from>
    <xdr:to>
      <xdr:col>85</xdr:col>
      <xdr:colOff>177800</xdr:colOff>
      <xdr:row>81</xdr:row>
      <xdr:rowOff>36649</xdr:rowOff>
    </xdr:to>
    <xdr:sp macro="" textlink="">
      <xdr:nvSpPr>
        <xdr:cNvPr id="499" name="楕円 498">
          <a:extLst>
            <a:ext uri="{FF2B5EF4-FFF2-40B4-BE49-F238E27FC236}">
              <a16:creationId xmlns="" xmlns:a16="http://schemas.microsoft.com/office/drawing/2014/main" id="{00E9310D-4BB3-4C34-8379-1A96C2CAFE8C}"/>
            </a:ext>
          </a:extLst>
        </xdr:cNvPr>
        <xdr:cNvSpPr/>
      </xdr:nvSpPr>
      <xdr:spPr>
        <a:xfrm>
          <a:off x="162687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129376</xdr:rowOff>
    </xdr:from>
    <xdr:ext cx="405111" cy="259045"/>
    <xdr:sp macro="" textlink="">
      <xdr:nvSpPr>
        <xdr:cNvPr id="500" name="【消防施設】&#10;有形固定資産減価償却率該当値テキスト">
          <a:extLst>
            <a:ext uri="{FF2B5EF4-FFF2-40B4-BE49-F238E27FC236}">
              <a16:creationId xmlns="" xmlns:a16="http://schemas.microsoft.com/office/drawing/2014/main" id="{2D0EC5AA-4238-4ACA-9344-4FF8EC6F01EC}"/>
            </a:ext>
          </a:extLst>
        </xdr:cNvPr>
        <xdr:cNvSpPr txBox="1"/>
      </xdr:nvSpPr>
      <xdr:spPr>
        <a:xfrm>
          <a:off x="16357600" y="1367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168548</xdr:rowOff>
    </xdr:from>
    <xdr:to>
      <xdr:col>81</xdr:col>
      <xdr:colOff>101600</xdr:colOff>
      <xdr:row>81</xdr:row>
      <xdr:rowOff>98698</xdr:rowOff>
    </xdr:to>
    <xdr:sp macro="" textlink="">
      <xdr:nvSpPr>
        <xdr:cNvPr id="501" name="楕円 500">
          <a:extLst>
            <a:ext uri="{FF2B5EF4-FFF2-40B4-BE49-F238E27FC236}">
              <a16:creationId xmlns="" xmlns:a16="http://schemas.microsoft.com/office/drawing/2014/main" id="{0D5B345B-3796-4904-A624-09B9880C168E}"/>
            </a:ext>
          </a:extLst>
        </xdr:cNvPr>
        <xdr:cNvSpPr/>
      </xdr:nvSpPr>
      <xdr:spPr>
        <a:xfrm>
          <a:off x="15430500" y="138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157299</xdr:rowOff>
    </xdr:from>
    <xdr:to>
      <xdr:col>85</xdr:col>
      <xdr:colOff>127000</xdr:colOff>
      <xdr:row>81</xdr:row>
      <xdr:rowOff>47898</xdr:rowOff>
    </xdr:to>
    <xdr:cxnSp macro="">
      <xdr:nvCxnSpPr>
        <xdr:cNvPr id="502" name="直線コネクタ 501">
          <a:extLst>
            <a:ext uri="{FF2B5EF4-FFF2-40B4-BE49-F238E27FC236}">
              <a16:creationId xmlns="" xmlns:a16="http://schemas.microsoft.com/office/drawing/2014/main" id="{A559D629-98C2-4C41-BB9B-3DACD102B1DE}"/>
            </a:ext>
          </a:extLst>
        </xdr:cNvPr>
        <xdr:cNvCxnSpPr/>
      </xdr:nvCxnSpPr>
      <xdr:spPr>
        <a:xfrm flipV="1">
          <a:off x="15481300" y="13873299"/>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28121</xdr:rowOff>
    </xdr:from>
    <xdr:to>
      <xdr:col>76</xdr:col>
      <xdr:colOff>165100</xdr:colOff>
      <xdr:row>81</xdr:row>
      <xdr:rowOff>129721</xdr:rowOff>
    </xdr:to>
    <xdr:sp macro="" textlink="">
      <xdr:nvSpPr>
        <xdr:cNvPr id="503" name="楕円 502">
          <a:extLst>
            <a:ext uri="{FF2B5EF4-FFF2-40B4-BE49-F238E27FC236}">
              <a16:creationId xmlns="" xmlns:a16="http://schemas.microsoft.com/office/drawing/2014/main" id="{C6AEB0E0-0607-49BD-9571-6517E6F59BB8}"/>
            </a:ext>
          </a:extLst>
        </xdr:cNvPr>
        <xdr:cNvSpPr/>
      </xdr:nvSpPr>
      <xdr:spPr>
        <a:xfrm>
          <a:off x="14541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47898</xdr:rowOff>
    </xdr:from>
    <xdr:to>
      <xdr:col>81</xdr:col>
      <xdr:colOff>50800</xdr:colOff>
      <xdr:row>81</xdr:row>
      <xdr:rowOff>78921</xdr:rowOff>
    </xdr:to>
    <xdr:cxnSp macro="">
      <xdr:nvCxnSpPr>
        <xdr:cNvPr id="504" name="直線コネクタ 503">
          <a:extLst>
            <a:ext uri="{FF2B5EF4-FFF2-40B4-BE49-F238E27FC236}">
              <a16:creationId xmlns="" xmlns:a16="http://schemas.microsoft.com/office/drawing/2014/main" id="{7D8CF219-0291-40F2-A240-982A02C18075}"/>
            </a:ext>
          </a:extLst>
        </xdr:cNvPr>
        <xdr:cNvCxnSpPr/>
      </xdr:nvCxnSpPr>
      <xdr:spPr>
        <a:xfrm flipV="1">
          <a:off x="14592300" y="13935348"/>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53901</xdr:rowOff>
    </xdr:from>
    <xdr:ext cx="405111" cy="259045"/>
    <xdr:sp macro="" textlink="">
      <xdr:nvSpPr>
        <xdr:cNvPr id="505" name="n_1aveValue【消防施設】&#10;有形固定資産減価償却率">
          <a:extLst>
            <a:ext uri="{FF2B5EF4-FFF2-40B4-BE49-F238E27FC236}">
              <a16:creationId xmlns="" xmlns:a16="http://schemas.microsoft.com/office/drawing/2014/main" id="{0F9750F7-9C17-4CD0-9032-6716CE8D1BCC}"/>
            </a:ext>
          </a:extLst>
        </xdr:cNvPr>
        <xdr:cNvSpPr txBox="1"/>
      </xdr:nvSpPr>
      <xdr:spPr>
        <a:xfrm>
          <a:off x="152660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63698</xdr:rowOff>
    </xdr:from>
    <xdr:ext cx="405111" cy="259045"/>
    <xdr:sp macro="" textlink="">
      <xdr:nvSpPr>
        <xdr:cNvPr id="506" name="n_2aveValue【消防施設】&#10;有形固定資産減価償却率">
          <a:extLst>
            <a:ext uri="{FF2B5EF4-FFF2-40B4-BE49-F238E27FC236}">
              <a16:creationId xmlns="" xmlns:a16="http://schemas.microsoft.com/office/drawing/2014/main" id="{775C2942-294D-4D7F-970A-6BBA7D226190}"/>
            </a:ext>
          </a:extLst>
        </xdr:cNvPr>
        <xdr:cNvSpPr txBox="1"/>
      </xdr:nvSpPr>
      <xdr:spPr>
        <a:xfrm>
          <a:off x="14389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149514</xdr:rowOff>
    </xdr:from>
    <xdr:ext cx="405111" cy="259045"/>
    <xdr:sp macro="" textlink="">
      <xdr:nvSpPr>
        <xdr:cNvPr id="507" name="n_3aveValue【消防施設】&#10;有形固定資産減価償却率">
          <a:extLst>
            <a:ext uri="{FF2B5EF4-FFF2-40B4-BE49-F238E27FC236}">
              <a16:creationId xmlns="" xmlns:a16="http://schemas.microsoft.com/office/drawing/2014/main" id="{9F245E84-4F5D-4492-A67A-C3ECDA553689}"/>
            </a:ext>
          </a:extLst>
        </xdr:cNvPr>
        <xdr:cNvSpPr txBox="1"/>
      </xdr:nvSpPr>
      <xdr:spPr>
        <a:xfrm>
          <a:off x="13500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115225</xdr:rowOff>
    </xdr:from>
    <xdr:ext cx="405111" cy="259045"/>
    <xdr:sp macro="" textlink="">
      <xdr:nvSpPr>
        <xdr:cNvPr id="508" name="n_1mainValue【消防施設】&#10;有形固定資産減価償却率">
          <a:extLst>
            <a:ext uri="{FF2B5EF4-FFF2-40B4-BE49-F238E27FC236}">
              <a16:creationId xmlns="" xmlns:a16="http://schemas.microsoft.com/office/drawing/2014/main" id="{D42E7013-82FF-4F76-819A-092C45141761}"/>
            </a:ext>
          </a:extLst>
        </xdr:cNvPr>
        <xdr:cNvSpPr txBox="1"/>
      </xdr:nvSpPr>
      <xdr:spPr>
        <a:xfrm>
          <a:off x="152660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146248</xdr:rowOff>
    </xdr:from>
    <xdr:ext cx="405111" cy="259045"/>
    <xdr:sp macro="" textlink="">
      <xdr:nvSpPr>
        <xdr:cNvPr id="509" name="n_2mainValue【消防施設】&#10;有形固定資産減価償却率">
          <a:extLst>
            <a:ext uri="{FF2B5EF4-FFF2-40B4-BE49-F238E27FC236}">
              <a16:creationId xmlns="" xmlns:a16="http://schemas.microsoft.com/office/drawing/2014/main" id="{875E4E34-0179-4D4A-BAFA-F5F4FE85E8BD}"/>
            </a:ext>
          </a:extLst>
        </xdr:cNvPr>
        <xdr:cNvSpPr txBox="1"/>
      </xdr:nvSpPr>
      <xdr:spPr>
        <a:xfrm>
          <a:off x="143897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0" name="正方形/長方形 509">
          <a:extLst>
            <a:ext uri="{FF2B5EF4-FFF2-40B4-BE49-F238E27FC236}">
              <a16:creationId xmlns="" xmlns:a16="http://schemas.microsoft.com/office/drawing/2014/main" id="{62480D18-E7C3-4BB5-A523-EE34026CB5C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1" name="正方形/長方形 510">
          <a:extLst>
            <a:ext uri="{FF2B5EF4-FFF2-40B4-BE49-F238E27FC236}">
              <a16:creationId xmlns="" xmlns:a16="http://schemas.microsoft.com/office/drawing/2014/main" id="{F4824AAE-E5C1-4EC5-990C-A1E66C0996A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2" name="正方形/長方形 511">
          <a:extLst>
            <a:ext uri="{FF2B5EF4-FFF2-40B4-BE49-F238E27FC236}">
              <a16:creationId xmlns="" xmlns:a16="http://schemas.microsoft.com/office/drawing/2014/main" id="{9FD2B0A1-20CE-42D5-BD5D-0218B7A5567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3" name="正方形/長方形 512">
          <a:extLst>
            <a:ext uri="{FF2B5EF4-FFF2-40B4-BE49-F238E27FC236}">
              <a16:creationId xmlns="" xmlns:a16="http://schemas.microsoft.com/office/drawing/2014/main" id="{95D19437-8B0E-4C12-A79F-DD895E6926A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4" name="正方形/長方形 513">
          <a:extLst>
            <a:ext uri="{FF2B5EF4-FFF2-40B4-BE49-F238E27FC236}">
              <a16:creationId xmlns="" xmlns:a16="http://schemas.microsoft.com/office/drawing/2014/main" id="{9A15C796-1E6E-49EF-932D-277951302AE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5" name="正方形/長方形 514">
          <a:extLst>
            <a:ext uri="{FF2B5EF4-FFF2-40B4-BE49-F238E27FC236}">
              <a16:creationId xmlns="" xmlns:a16="http://schemas.microsoft.com/office/drawing/2014/main" id="{A94ED5AB-135E-41DB-9F74-6D8AC6CB42F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6" name="正方形/長方形 515">
          <a:extLst>
            <a:ext uri="{FF2B5EF4-FFF2-40B4-BE49-F238E27FC236}">
              <a16:creationId xmlns="" xmlns:a16="http://schemas.microsoft.com/office/drawing/2014/main" id="{2AF5B74D-B852-439C-B9EE-C494F58B3D5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7" name="正方形/長方形 516">
          <a:extLst>
            <a:ext uri="{FF2B5EF4-FFF2-40B4-BE49-F238E27FC236}">
              <a16:creationId xmlns="" xmlns:a16="http://schemas.microsoft.com/office/drawing/2014/main" id="{0BFF9D35-2453-436A-94F1-7D5D88810BA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8" name="テキスト ボックス 517">
          <a:extLst>
            <a:ext uri="{FF2B5EF4-FFF2-40B4-BE49-F238E27FC236}">
              <a16:creationId xmlns="" xmlns:a16="http://schemas.microsoft.com/office/drawing/2014/main" id="{0E7FF0FE-0AD0-498E-B52C-190F980699F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9" name="直線コネクタ 518">
          <a:extLst>
            <a:ext uri="{FF2B5EF4-FFF2-40B4-BE49-F238E27FC236}">
              <a16:creationId xmlns="" xmlns:a16="http://schemas.microsoft.com/office/drawing/2014/main" id="{F325BFBC-4008-4CD6-8968-160BAF60EFA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20" name="直線コネクタ 519">
          <a:extLst>
            <a:ext uri="{FF2B5EF4-FFF2-40B4-BE49-F238E27FC236}">
              <a16:creationId xmlns="" xmlns:a16="http://schemas.microsoft.com/office/drawing/2014/main" id="{541DDFA3-D217-49C3-9187-EDD181EB2EFD}"/>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21" name="テキスト ボックス 520">
          <a:extLst>
            <a:ext uri="{FF2B5EF4-FFF2-40B4-BE49-F238E27FC236}">
              <a16:creationId xmlns="" xmlns:a16="http://schemas.microsoft.com/office/drawing/2014/main" id="{07ADC972-FC9F-44B4-BE8F-973975032BE9}"/>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2" name="直線コネクタ 521">
          <a:extLst>
            <a:ext uri="{FF2B5EF4-FFF2-40B4-BE49-F238E27FC236}">
              <a16:creationId xmlns="" xmlns:a16="http://schemas.microsoft.com/office/drawing/2014/main" id="{F54A536A-00ED-41F8-B827-FA705AD17714}"/>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3" name="テキスト ボックス 522">
          <a:extLst>
            <a:ext uri="{FF2B5EF4-FFF2-40B4-BE49-F238E27FC236}">
              <a16:creationId xmlns="" xmlns:a16="http://schemas.microsoft.com/office/drawing/2014/main" id="{F2FD5C84-1982-4E53-BA7D-CC56C7797BFC}"/>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4" name="直線コネクタ 523">
          <a:extLst>
            <a:ext uri="{FF2B5EF4-FFF2-40B4-BE49-F238E27FC236}">
              <a16:creationId xmlns="" xmlns:a16="http://schemas.microsoft.com/office/drawing/2014/main" id="{8208B1C0-DAE4-4421-B440-86319037F30A}"/>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5" name="テキスト ボックス 524">
          <a:extLst>
            <a:ext uri="{FF2B5EF4-FFF2-40B4-BE49-F238E27FC236}">
              <a16:creationId xmlns="" xmlns:a16="http://schemas.microsoft.com/office/drawing/2014/main" id="{17436B13-F06A-4903-846C-FA3CA7ADC8FD}"/>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6" name="直線コネクタ 525">
          <a:extLst>
            <a:ext uri="{FF2B5EF4-FFF2-40B4-BE49-F238E27FC236}">
              <a16:creationId xmlns="" xmlns:a16="http://schemas.microsoft.com/office/drawing/2014/main" id="{2CDCCB69-B412-48FF-8D7F-E65C5128D4F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7" name="テキスト ボックス 526">
          <a:extLst>
            <a:ext uri="{FF2B5EF4-FFF2-40B4-BE49-F238E27FC236}">
              <a16:creationId xmlns="" xmlns:a16="http://schemas.microsoft.com/office/drawing/2014/main" id="{6107985F-1929-4274-8470-CCC66E8F93CC}"/>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8" name="直線コネクタ 527">
          <a:extLst>
            <a:ext uri="{FF2B5EF4-FFF2-40B4-BE49-F238E27FC236}">
              <a16:creationId xmlns="" xmlns:a16="http://schemas.microsoft.com/office/drawing/2014/main" id="{2015099A-0CB2-48F8-94AF-69BEDEFF6F4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9" name="テキスト ボックス 528">
          <a:extLst>
            <a:ext uri="{FF2B5EF4-FFF2-40B4-BE49-F238E27FC236}">
              <a16:creationId xmlns="" xmlns:a16="http://schemas.microsoft.com/office/drawing/2014/main" id="{27943D40-278B-45AE-A326-888E46F2EC9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0" name="【消防施設】&#10;一人当たり面積グラフ枠">
          <a:extLst>
            <a:ext uri="{FF2B5EF4-FFF2-40B4-BE49-F238E27FC236}">
              <a16:creationId xmlns="" xmlns:a16="http://schemas.microsoft.com/office/drawing/2014/main" id="{4FE2C79A-374D-4BC2-8D6F-0638278BECB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531" name="直線コネクタ 530">
          <a:extLst>
            <a:ext uri="{FF2B5EF4-FFF2-40B4-BE49-F238E27FC236}">
              <a16:creationId xmlns="" xmlns:a16="http://schemas.microsoft.com/office/drawing/2014/main" id="{E0CC35AE-10B5-4B3F-AB9E-4E31139F07D5}"/>
            </a:ext>
          </a:extLst>
        </xdr:cNvPr>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532" name="【消防施設】&#10;一人当たり面積最小値テキスト">
          <a:extLst>
            <a:ext uri="{FF2B5EF4-FFF2-40B4-BE49-F238E27FC236}">
              <a16:creationId xmlns="" xmlns:a16="http://schemas.microsoft.com/office/drawing/2014/main" id="{E98BFB16-BD6B-4A64-A1E1-584F6A06887C}"/>
            </a:ext>
          </a:extLst>
        </xdr:cNvPr>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533" name="直線コネクタ 532">
          <a:extLst>
            <a:ext uri="{FF2B5EF4-FFF2-40B4-BE49-F238E27FC236}">
              <a16:creationId xmlns="" xmlns:a16="http://schemas.microsoft.com/office/drawing/2014/main" id="{A13A4CFC-216C-4987-A358-0E734FA200A6}"/>
            </a:ext>
          </a:extLst>
        </xdr:cNvPr>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534" name="【消防施設】&#10;一人当たり面積最大値テキスト">
          <a:extLst>
            <a:ext uri="{FF2B5EF4-FFF2-40B4-BE49-F238E27FC236}">
              <a16:creationId xmlns="" xmlns:a16="http://schemas.microsoft.com/office/drawing/2014/main" id="{A66F0CDF-F112-4DDD-86BB-582C521E5274}"/>
            </a:ext>
          </a:extLst>
        </xdr:cNvPr>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535" name="直線コネクタ 534">
          <a:extLst>
            <a:ext uri="{FF2B5EF4-FFF2-40B4-BE49-F238E27FC236}">
              <a16:creationId xmlns="" xmlns:a16="http://schemas.microsoft.com/office/drawing/2014/main" id="{83D14EB2-A974-471A-8EE9-93BA94BF45FD}"/>
            </a:ext>
          </a:extLst>
        </xdr:cNvPr>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155464</xdr:rowOff>
    </xdr:from>
    <xdr:ext cx="469744" cy="259045"/>
    <xdr:sp macro="" textlink="">
      <xdr:nvSpPr>
        <xdr:cNvPr id="536" name="【消防施設】&#10;一人当たり面積平均値テキスト">
          <a:extLst>
            <a:ext uri="{FF2B5EF4-FFF2-40B4-BE49-F238E27FC236}">
              <a16:creationId xmlns="" xmlns:a16="http://schemas.microsoft.com/office/drawing/2014/main" id="{71F92A25-3AC6-48F8-819F-DAAA2F510961}"/>
            </a:ext>
          </a:extLst>
        </xdr:cNvPr>
        <xdr:cNvSpPr txBox="1"/>
      </xdr:nvSpPr>
      <xdr:spPr>
        <a:xfrm>
          <a:off x="22199600" y="1438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537" name="フローチャート: 判断 536">
          <a:extLst>
            <a:ext uri="{FF2B5EF4-FFF2-40B4-BE49-F238E27FC236}">
              <a16:creationId xmlns="" xmlns:a16="http://schemas.microsoft.com/office/drawing/2014/main" id="{519F3D23-5600-4FDE-95FE-6F75ABCCC4B5}"/>
            </a:ext>
          </a:extLst>
        </xdr:cNvPr>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538" name="フローチャート: 判断 537">
          <a:extLst>
            <a:ext uri="{FF2B5EF4-FFF2-40B4-BE49-F238E27FC236}">
              <a16:creationId xmlns="" xmlns:a16="http://schemas.microsoft.com/office/drawing/2014/main" id="{B8B42FE8-CE04-47FC-8E88-2A01E3B34314}"/>
            </a:ext>
          </a:extLst>
        </xdr:cNvPr>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1015</xdr:rowOff>
    </xdr:from>
    <xdr:to>
      <xdr:col>107</xdr:col>
      <xdr:colOff>101600</xdr:colOff>
      <xdr:row>84</xdr:row>
      <xdr:rowOff>102615</xdr:rowOff>
    </xdr:to>
    <xdr:sp macro="" textlink="">
      <xdr:nvSpPr>
        <xdr:cNvPr id="539" name="フローチャート: 判断 538">
          <a:extLst>
            <a:ext uri="{FF2B5EF4-FFF2-40B4-BE49-F238E27FC236}">
              <a16:creationId xmlns="" xmlns:a16="http://schemas.microsoft.com/office/drawing/2014/main" id="{CDAB7346-E6B5-4100-9AFB-DB5CA756F015}"/>
            </a:ext>
          </a:extLst>
        </xdr:cNvPr>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540" name="フローチャート: 判断 539">
          <a:extLst>
            <a:ext uri="{FF2B5EF4-FFF2-40B4-BE49-F238E27FC236}">
              <a16:creationId xmlns="" xmlns:a16="http://schemas.microsoft.com/office/drawing/2014/main" id="{E06E488A-95C3-43E9-911D-642D547E59BA}"/>
            </a:ext>
          </a:extLst>
        </xdr:cNvPr>
        <xdr:cNvSpPr/>
      </xdr:nvSpPr>
      <xdr:spPr>
        <a:xfrm>
          <a:off x="19494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1" name="テキスト ボックス 540">
          <a:extLst>
            <a:ext uri="{FF2B5EF4-FFF2-40B4-BE49-F238E27FC236}">
              <a16:creationId xmlns="" xmlns:a16="http://schemas.microsoft.com/office/drawing/2014/main" id="{BF8CDAFC-446B-459F-9EF6-996424A2C30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2" name="テキスト ボックス 541">
          <a:extLst>
            <a:ext uri="{FF2B5EF4-FFF2-40B4-BE49-F238E27FC236}">
              <a16:creationId xmlns="" xmlns:a16="http://schemas.microsoft.com/office/drawing/2014/main" id="{D94A80BB-AEFD-4C54-A4BD-3784C498D49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3" name="テキスト ボックス 542">
          <a:extLst>
            <a:ext uri="{FF2B5EF4-FFF2-40B4-BE49-F238E27FC236}">
              <a16:creationId xmlns="" xmlns:a16="http://schemas.microsoft.com/office/drawing/2014/main" id="{19558E4B-7CB5-4C3C-AAC7-759221F358B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4" name="テキスト ボックス 543">
          <a:extLst>
            <a:ext uri="{FF2B5EF4-FFF2-40B4-BE49-F238E27FC236}">
              <a16:creationId xmlns="" xmlns:a16="http://schemas.microsoft.com/office/drawing/2014/main" id="{0F24F723-1D4B-4117-ACE6-1ACD60FBDE9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5" name="テキスト ボックス 544">
          <a:extLst>
            <a:ext uri="{FF2B5EF4-FFF2-40B4-BE49-F238E27FC236}">
              <a16:creationId xmlns="" xmlns:a16="http://schemas.microsoft.com/office/drawing/2014/main" id="{07E8AFDF-3A3A-4E26-B2BC-A53DA3D9AF7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546" name="楕円 545">
          <a:extLst>
            <a:ext uri="{FF2B5EF4-FFF2-40B4-BE49-F238E27FC236}">
              <a16:creationId xmlns="" xmlns:a16="http://schemas.microsoft.com/office/drawing/2014/main" id="{FA3957BA-1D2C-4692-9616-076F745871F5}"/>
            </a:ext>
          </a:extLst>
        </xdr:cNvPr>
        <xdr:cNvSpPr/>
      </xdr:nvSpPr>
      <xdr:spPr>
        <a:xfrm>
          <a:off x="22110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113047</xdr:rowOff>
    </xdr:from>
    <xdr:ext cx="469744" cy="259045"/>
    <xdr:sp macro="" textlink="">
      <xdr:nvSpPr>
        <xdr:cNvPr id="547" name="【消防施設】&#10;一人当たり面積該当値テキスト">
          <a:extLst>
            <a:ext uri="{FF2B5EF4-FFF2-40B4-BE49-F238E27FC236}">
              <a16:creationId xmlns="" xmlns:a16="http://schemas.microsoft.com/office/drawing/2014/main" id="{375EFAD3-4777-4507-9AE8-8C5EE4303757}"/>
            </a:ext>
          </a:extLst>
        </xdr:cNvPr>
        <xdr:cNvSpPr txBox="1"/>
      </xdr:nvSpPr>
      <xdr:spPr>
        <a:xfrm>
          <a:off x="22199600"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94742</xdr:rowOff>
    </xdr:from>
    <xdr:to>
      <xdr:col>112</xdr:col>
      <xdr:colOff>38100</xdr:colOff>
      <xdr:row>84</xdr:row>
      <xdr:rowOff>24892</xdr:rowOff>
    </xdr:to>
    <xdr:sp macro="" textlink="">
      <xdr:nvSpPr>
        <xdr:cNvPr id="548" name="楕円 547">
          <a:extLst>
            <a:ext uri="{FF2B5EF4-FFF2-40B4-BE49-F238E27FC236}">
              <a16:creationId xmlns="" xmlns:a16="http://schemas.microsoft.com/office/drawing/2014/main" id="{F4CDC305-41ED-453B-ACB0-AC059A5CE5DE}"/>
            </a:ext>
          </a:extLst>
        </xdr:cNvPr>
        <xdr:cNvSpPr/>
      </xdr:nvSpPr>
      <xdr:spPr>
        <a:xfrm>
          <a:off x="21272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140970</xdr:rowOff>
    </xdr:from>
    <xdr:to>
      <xdr:col>116</xdr:col>
      <xdr:colOff>63500</xdr:colOff>
      <xdr:row>83</xdr:row>
      <xdr:rowOff>145542</xdr:rowOff>
    </xdr:to>
    <xdr:cxnSp macro="">
      <xdr:nvCxnSpPr>
        <xdr:cNvPr id="549" name="直線コネクタ 548">
          <a:extLst>
            <a:ext uri="{FF2B5EF4-FFF2-40B4-BE49-F238E27FC236}">
              <a16:creationId xmlns="" xmlns:a16="http://schemas.microsoft.com/office/drawing/2014/main" id="{B161C6B1-C742-4549-AE7F-38CA2DC03EBE}"/>
            </a:ext>
          </a:extLst>
        </xdr:cNvPr>
        <xdr:cNvCxnSpPr/>
      </xdr:nvCxnSpPr>
      <xdr:spPr>
        <a:xfrm flipV="1">
          <a:off x="21323300" y="143713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99313</xdr:rowOff>
    </xdr:from>
    <xdr:to>
      <xdr:col>107</xdr:col>
      <xdr:colOff>101600</xdr:colOff>
      <xdr:row>84</xdr:row>
      <xdr:rowOff>29463</xdr:rowOff>
    </xdr:to>
    <xdr:sp macro="" textlink="">
      <xdr:nvSpPr>
        <xdr:cNvPr id="550" name="楕円 549">
          <a:extLst>
            <a:ext uri="{FF2B5EF4-FFF2-40B4-BE49-F238E27FC236}">
              <a16:creationId xmlns="" xmlns:a16="http://schemas.microsoft.com/office/drawing/2014/main" id="{58215F08-88C5-4A0F-B83A-B1BF5F0756FF}"/>
            </a:ext>
          </a:extLst>
        </xdr:cNvPr>
        <xdr:cNvSpPr/>
      </xdr:nvSpPr>
      <xdr:spPr>
        <a:xfrm>
          <a:off x="20383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145542</xdr:rowOff>
    </xdr:from>
    <xdr:to>
      <xdr:col>111</xdr:col>
      <xdr:colOff>177800</xdr:colOff>
      <xdr:row>83</xdr:row>
      <xdr:rowOff>150113</xdr:rowOff>
    </xdr:to>
    <xdr:cxnSp macro="">
      <xdr:nvCxnSpPr>
        <xdr:cNvPr id="551" name="直線コネクタ 550">
          <a:extLst>
            <a:ext uri="{FF2B5EF4-FFF2-40B4-BE49-F238E27FC236}">
              <a16:creationId xmlns="" xmlns:a16="http://schemas.microsoft.com/office/drawing/2014/main" id="{BCAEAB22-D890-476A-8F4B-FD8367DFBD2C}"/>
            </a:ext>
          </a:extLst>
        </xdr:cNvPr>
        <xdr:cNvCxnSpPr/>
      </xdr:nvCxnSpPr>
      <xdr:spPr>
        <a:xfrm flipV="1">
          <a:off x="20434300" y="143758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107459</xdr:rowOff>
    </xdr:from>
    <xdr:ext cx="469744" cy="259045"/>
    <xdr:sp macro="" textlink="">
      <xdr:nvSpPr>
        <xdr:cNvPr id="552" name="n_1aveValue【消防施設】&#10;一人当たり面積">
          <a:extLst>
            <a:ext uri="{FF2B5EF4-FFF2-40B4-BE49-F238E27FC236}">
              <a16:creationId xmlns="" xmlns:a16="http://schemas.microsoft.com/office/drawing/2014/main" id="{0C43675E-36AD-4055-94CA-45E1128C9D04}"/>
            </a:ext>
          </a:extLst>
        </xdr:cNvPr>
        <xdr:cNvSpPr txBox="1"/>
      </xdr:nvSpPr>
      <xdr:spPr>
        <a:xfrm>
          <a:off x="210757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93742</xdr:rowOff>
    </xdr:from>
    <xdr:ext cx="469744" cy="259045"/>
    <xdr:sp macro="" textlink="">
      <xdr:nvSpPr>
        <xdr:cNvPr id="553" name="n_2aveValue【消防施設】&#10;一人当たり面積">
          <a:extLst>
            <a:ext uri="{FF2B5EF4-FFF2-40B4-BE49-F238E27FC236}">
              <a16:creationId xmlns="" xmlns:a16="http://schemas.microsoft.com/office/drawing/2014/main" id="{6A88C40D-648F-4BA1-A221-34589B308FD6}"/>
            </a:ext>
          </a:extLst>
        </xdr:cNvPr>
        <xdr:cNvSpPr txBox="1"/>
      </xdr:nvSpPr>
      <xdr:spPr>
        <a:xfrm>
          <a:off x="20199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142003</xdr:rowOff>
    </xdr:from>
    <xdr:ext cx="469744" cy="259045"/>
    <xdr:sp macro="" textlink="">
      <xdr:nvSpPr>
        <xdr:cNvPr id="554" name="n_3aveValue【消防施設】&#10;一人当たり面積">
          <a:extLst>
            <a:ext uri="{FF2B5EF4-FFF2-40B4-BE49-F238E27FC236}">
              <a16:creationId xmlns="" xmlns:a16="http://schemas.microsoft.com/office/drawing/2014/main" id="{5949177D-5B6D-4E25-9D43-3D08F8E3442B}"/>
            </a:ext>
          </a:extLst>
        </xdr:cNvPr>
        <xdr:cNvSpPr txBox="1"/>
      </xdr:nvSpPr>
      <xdr:spPr>
        <a:xfrm>
          <a:off x="19310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41419</xdr:rowOff>
    </xdr:from>
    <xdr:ext cx="469744" cy="259045"/>
    <xdr:sp macro="" textlink="">
      <xdr:nvSpPr>
        <xdr:cNvPr id="555" name="n_1mainValue【消防施設】&#10;一人当たり面積">
          <a:extLst>
            <a:ext uri="{FF2B5EF4-FFF2-40B4-BE49-F238E27FC236}">
              <a16:creationId xmlns="" xmlns:a16="http://schemas.microsoft.com/office/drawing/2014/main" id="{7A781100-AE96-486E-B313-66A9DE79AE7B}"/>
            </a:ext>
          </a:extLst>
        </xdr:cNvPr>
        <xdr:cNvSpPr txBox="1"/>
      </xdr:nvSpPr>
      <xdr:spPr>
        <a:xfrm>
          <a:off x="210757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45990</xdr:rowOff>
    </xdr:from>
    <xdr:ext cx="469744" cy="259045"/>
    <xdr:sp macro="" textlink="">
      <xdr:nvSpPr>
        <xdr:cNvPr id="556" name="n_2mainValue【消防施設】&#10;一人当たり面積">
          <a:extLst>
            <a:ext uri="{FF2B5EF4-FFF2-40B4-BE49-F238E27FC236}">
              <a16:creationId xmlns="" xmlns:a16="http://schemas.microsoft.com/office/drawing/2014/main" id="{C7FE8D2A-BE3D-42A5-B3DE-0C805140F480}"/>
            </a:ext>
          </a:extLst>
        </xdr:cNvPr>
        <xdr:cNvSpPr txBox="1"/>
      </xdr:nvSpPr>
      <xdr:spPr>
        <a:xfrm>
          <a:off x="201994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7" name="正方形/長方形 556">
          <a:extLst>
            <a:ext uri="{FF2B5EF4-FFF2-40B4-BE49-F238E27FC236}">
              <a16:creationId xmlns="" xmlns:a16="http://schemas.microsoft.com/office/drawing/2014/main" id="{F0BFD015-D3CD-41B0-A8CA-F94993271F9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8" name="正方形/長方形 557">
          <a:extLst>
            <a:ext uri="{FF2B5EF4-FFF2-40B4-BE49-F238E27FC236}">
              <a16:creationId xmlns="" xmlns:a16="http://schemas.microsoft.com/office/drawing/2014/main" id="{758B54B5-2981-4A41-AED3-4C6522FF0CD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9" name="正方形/長方形 558">
          <a:extLst>
            <a:ext uri="{FF2B5EF4-FFF2-40B4-BE49-F238E27FC236}">
              <a16:creationId xmlns="" xmlns:a16="http://schemas.microsoft.com/office/drawing/2014/main" id="{47824DDC-DA03-490D-9181-265AFAFBB20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0" name="正方形/長方形 559">
          <a:extLst>
            <a:ext uri="{FF2B5EF4-FFF2-40B4-BE49-F238E27FC236}">
              <a16:creationId xmlns="" xmlns:a16="http://schemas.microsoft.com/office/drawing/2014/main" id="{44AA1573-7738-4B3F-B54C-A49577607DB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1" name="正方形/長方形 560">
          <a:extLst>
            <a:ext uri="{FF2B5EF4-FFF2-40B4-BE49-F238E27FC236}">
              <a16:creationId xmlns="" xmlns:a16="http://schemas.microsoft.com/office/drawing/2014/main" id="{18F73C63-07C7-4E6D-8279-735A174CC02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2" name="正方形/長方形 561">
          <a:extLst>
            <a:ext uri="{FF2B5EF4-FFF2-40B4-BE49-F238E27FC236}">
              <a16:creationId xmlns="" xmlns:a16="http://schemas.microsoft.com/office/drawing/2014/main" id="{3B5C9DA0-510E-4A8B-A849-48464B08B4F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3" name="正方形/長方形 562">
          <a:extLst>
            <a:ext uri="{FF2B5EF4-FFF2-40B4-BE49-F238E27FC236}">
              <a16:creationId xmlns="" xmlns:a16="http://schemas.microsoft.com/office/drawing/2014/main" id="{82E0ECC9-8013-4470-87C7-B2C7469687C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4" name="正方形/長方形 563">
          <a:extLst>
            <a:ext uri="{FF2B5EF4-FFF2-40B4-BE49-F238E27FC236}">
              <a16:creationId xmlns="" xmlns:a16="http://schemas.microsoft.com/office/drawing/2014/main" id="{59575FDE-207E-459D-B500-25596BAC4D5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5" name="テキスト ボックス 564">
          <a:extLst>
            <a:ext uri="{FF2B5EF4-FFF2-40B4-BE49-F238E27FC236}">
              <a16:creationId xmlns="" xmlns:a16="http://schemas.microsoft.com/office/drawing/2014/main" id="{C9D296C8-DB5B-4DEC-AF30-38FCBF59998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6" name="直線コネクタ 565">
          <a:extLst>
            <a:ext uri="{FF2B5EF4-FFF2-40B4-BE49-F238E27FC236}">
              <a16:creationId xmlns="" xmlns:a16="http://schemas.microsoft.com/office/drawing/2014/main" id="{37118D04-B74B-47EA-8A19-F6FF68C618D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7" name="直線コネクタ 566">
          <a:extLst>
            <a:ext uri="{FF2B5EF4-FFF2-40B4-BE49-F238E27FC236}">
              <a16:creationId xmlns="" xmlns:a16="http://schemas.microsoft.com/office/drawing/2014/main" id="{19BAD5D0-DAA7-4C8E-8625-BEDEA845A2E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8" name="テキスト ボックス 567">
          <a:extLst>
            <a:ext uri="{FF2B5EF4-FFF2-40B4-BE49-F238E27FC236}">
              <a16:creationId xmlns="" xmlns:a16="http://schemas.microsoft.com/office/drawing/2014/main" id="{AA3357EC-AA6A-498A-8BEE-473888F596C8}"/>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9" name="直線コネクタ 568">
          <a:extLst>
            <a:ext uri="{FF2B5EF4-FFF2-40B4-BE49-F238E27FC236}">
              <a16:creationId xmlns="" xmlns:a16="http://schemas.microsoft.com/office/drawing/2014/main" id="{EA7C5C3D-20D6-4267-A4E3-613134EBBFF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0" name="テキスト ボックス 569">
          <a:extLst>
            <a:ext uri="{FF2B5EF4-FFF2-40B4-BE49-F238E27FC236}">
              <a16:creationId xmlns="" xmlns:a16="http://schemas.microsoft.com/office/drawing/2014/main" id="{7AC7AB42-1096-4B0A-B327-27148F95096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1" name="直線コネクタ 570">
          <a:extLst>
            <a:ext uri="{FF2B5EF4-FFF2-40B4-BE49-F238E27FC236}">
              <a16:creationId xmlns="" xmlns:a16="http://schemas.microsoft.com/office/drawing/2014/main" id="{4597EF33-E5B3-4575-9750-AFD8E7955A4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2" name="テキスト ボックス 571">
          <a:extLst>
            <a:ext uri="{FF2B5EF4-FFF2-40B4-BE49-F238E27FC236}">
              <a16:creationId xmlns="" xmlns:a16="http://schemas.microsoft.com/office/drawing/2014/main" id="{8139172B-90C8-4CE3-A352-09713C5AA16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3" name="直線コネクタ 572">
          <a:extLst>
            <a:ext uri="{FF2B5EF4-FFF2-40B4-BE49-F238E27FC236}">
              <a16:creationId xmlns="" xmlns:a16="http://schemas.microsoft.com/office/drawing/2014/main" id="{2D6D9649-F9AB-4BED-9A59-DA402A1600B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4" name="テキスト ボックス 573">
          <a:extLst>
            <a:ext uri="{FF2B5EF4-FFF2-40B4-BE49-F238E27FC236}">
              <a16:creationId xmlns="" xmlns:a16="http://schemas.microsoft.com/office/drawing/2014/main" id="{2A64EA5D-F174-4ECF-917A-81581E0C4A7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5" name="直線コネクタ 574">
          <a:extLst>
            <a:ext uri="{FF2B5EF4-FFF2-40B4-BE49-F238E27FC236}">
              <a16:creationId xmlns="" xmlns:a16="http://schemas.microsoft.com/office/drawing/2014/main" id="{1B8608F0-3191-4F8E-A822-69BFB8B2F7F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6" name="テキスト ボックス 575">
          <a:extLst>
            <a:ext uri="{FF2B5EF4-FFF2-40B4-BE49-F238E27FC236}">
              <a16:creationId xmlns="" xmlns:a16="http://schemas.microsoft.com/office/drawing/2014/main" id="{726690CE-B45F-4417-AD6E-90578D123DB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7" name="直線コネクタ 576">
          <a:extLst>
            <a:ext uri="{FF2B5EF4-FFF2-40B4-BE49-F238E27FC236}">
              <a16:creationId xmlns="" xmlns:a16="http://schemas.microsoft.com/office/drawing/2014/main" id="{F41AA2A5-1EDB-4570-8D22-D21DA9A0D81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8" name="テキスト ボックス 577">
          <a:extLst>
            <a:ext uri="{FF2B5EF4-FFF2-40B4-BE49-F238E27FC236}">
              <a16:creationId xmlns="" xmlns:a16="http://schemas.microsoft.com/office/drawing/2014/main" id="{4AB574D2-D081-4948-BA63-D7C1ECEB6815}"/>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9" name="直線コネクタ 578">
          <a:extLst>
            <a:ext uri="{FF2B5EF4-FFF2-40B4-BE49-F238E27FC236}">
              <a16:creationId xmlns="" xmlns:a16="http://schemas.microsoft.com/office/drawing/2014/main" id="{7852A20F-E839-42A3-8E85-C92374E2D9B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0" name="テキスト ボックス 579">
          <a:extLst>
            <a:ext uri="{FF2B5EF4-FFF2-40B4-BE49-F238E27FC236}">
              <a16:creationId xmlns="" xmlns:a16="http://schemas.microsoft.com/office/drawing/2014/main" id="{829CB0D3-AB9A-4772-AFB1-7C066D087937}"/>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1" name="【庁舎】&#10;有形固定資産減価償却率グラフ枠">
          <a:extLst>
            <a:ext uri="{FF2B5EF4-FFF2-40B4-BE49-F238E27FC236}">
              <a16:creationId xmlns="" xmlns:a16="http://schemas.microsoft.com/office/drawing/2014/main" id="{EE7DAFA4-5A8C-41D7-98D2-F4791D5022E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582" name="直線コネクタ 581">
          <a:extLst>
            <a:ext uri="{FF2B5EF4-FFF2-40B4-BE49-F238E27FC236}">
              <a16:creationId xmlns="" xmlns:a16="http://schemas.microsoft.com/office/drawing/2014/main" id="{AA44A590-8119-4E7F-9E40-0030396B25BC}"/>
            </a:ext>
          </a:extLst>
        </xdr:cNvPr>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583" name="【庁舎】&#10;有形固定資産減価償却率最小値テキスト">
          <a:extLst>
            <a:ext uri="{FF2B5EF4-FFF2-40B4-BE49-F238E27FC236}">
              <a16:creationId xmlns="" xmlns:a16="http://schemas.microsoft.com/office/drawing/2014/main" id="{87F170A0-C3C8-478C-AD40-FA8D263CA8FE}"/>
            </a:ext>
          </a:extLst>
        </xdr:cNvPr>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584" name="直線コネクタ 583">
          <a:extLst>
            <a:ext uri="{FF2B5EF4-FFF2-40B4-BE49-F238E27FC236}">
              <a16:creationId xmlns="" xmlns:a16="http://schemas.microsoft.com/office/drawing/2014/main" id="{AC2C65FB-FE51-442F-A8D4-DF2C7B03BC7E}"/>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5" name="【庁舎】&#10;有形固定資産減価償却率最大値テキスト">
          <a:extLst>
            <a:ext uri="{FF2B5EF4-FFF2-40B4-BE49-F238E27FC236}">
              <a16:creationId xmlns="" xmlns:a16="http://schemas.microsoft.com/office/drawing/2014/main" id="{A8BFA1FB-25BC-4075-9C5E-A05E5C0D7741}"/>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6" name="直線コネクタ 585">
          <a:extLst>
            <a:ext uri="{FF2B5EF4-FFF2-40B4-BE49-F238E27FC236}">
              <a16:creationId xmlns="" xmlns:a16="http://schemas.microsoft.com/office/drawing/2014/main" id="{D9FA2C27-0BF7-48AE-B062-14D803D1F822}"/>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587" name="【庁舎】&#10;有形固定資産減価償却率平均値テキスト">
          <a:extLst>
            <a:ext uri="{FF2B5EF4-FFF2-40B4-BE49-F238E27FC236}">
              <a16:creationId xmlns="" xmlns:a16="http://schemas.microsoft.com/office/drawing/2014/main" id="{F88CDEC7-5145-4949-A915-98A37BF50243}"/>
            </a:ext>
          </a:extLst>
        </xdr:cNvPr>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588" name="フローチャート: 判断 587">
          <a:extLst>
            <a:ext uri="{FF2B5EF4-FFF2-40B4-BE49-F238E27FC236}">
              <a16:creationId xmlns="" xmlns:a16="http://schemas.microsoft.com/office/drawing/2014/main" id="{63B02A77-9311-40EB-8027-63CBBBFF2C4D}"/>
            </a:ext>
          </a:extLst>
        </xdr:cNvPr>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589" name="フローチャート: 判断 588">
          <a:extLst>
            <a:ext uri="{FF2B5EF4-FFF2-40B4-BE49-F238E27FC236}">
              <a16:creationId xmlns="" xmlns:a16="http://schemas.microsoft.com/office/drawing/2014/main" id="{21A0093A-D712-4A77-A2A5-895E661540BC}"/>
            </a:ext>
          </a:extLst>
        </xdr:cNvPr>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590" name="フローチャート: 判断 589">
          <a:extLst>
            <a:ext uri="{FF2B5EF4-FFF2-40B4-BE49-F238E27FC236}">
              <a16:creationId xmlns="" xmlns:a16="http://schemas.microsoft.com/office/drawing/2014/main" id="{AB9AFF58-79DF-441E-B41C-4CAF20815CE9}"/>
            </a:ext>
          </a:extLst>
        </xdr:cNvPr>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591" name="フローチャート: 判断 590">
          <a:extLst>
            <a:ext uri="{FF2B5EF4-FFF2-40B4-BE49-F238E27FC236}">
              <a16:creationId xmlns="" xmlns:a16="http://schemas.microsoft.com/office/drawing/2014/main" id="{EBE4DF3B-0865-4963-A71E-5F3791D05525}"/>
            </a:ext>
          </a:extLst>
        </xdr:cNvPr>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2" name="テキスト ボックス 591">
          <a:extLst>
            <a:ext uri="{FF2B5EF4-FFF2-40B4-BE49-F238E27FC236}">
              <a16:creationId xmlns="" xmlns:a16="http://schemas.microsoft.com/office/drawing/2014/main" id="{E9614835-9634-4A63-8AC3-1D5851BA257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3" name="テキスト ボックス 592">
          <a:extLst>
            <a:ext uri="{FF2B5EF4-FFF2-40B4-BE49-F238E27FC236}">
              <a16:creationId xmlns="" xmlns:a16="http://schemas.microsoft.com/office/drawing/2014/main" id="{118DA868-414A-4618-B8C1-AB91BBE082A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4" name="テキスト ボックス 593">
          <a:extLst>
            <a:ext uri="{FF2B5EF4-FFF2-40B4-BE49-F238E27FC236}">
              <a16:creationId xmlns="" xmlns:a16="http://schemas.microsoft.com/office/drawing/2014/main" id="{3D46BD8B-6A3F-40A1-87F5-E5D1C8BF22A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5" name="テキスト ボックス 594">
          <a:extLst>
            <a:ext uri="{FF2B5EF4-FFF2-40B4-BE49-F238E27FC236}">
              <a16:creationId xmlns="" xmlns:a16="http://schemas.microsoft.com/office/drawing/2014/main" id="{3357EA1A-C65F-44B3-B0AB-C07091ED2C7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6" name="テキスト ボックス 595">
          <a:extLst>
            <a:ext uri="{FF2B5EF4-FFF2-40B4-BE49-F238E27FC236}">
              <a16:creationId xmlns="" xmlns:a16="http://schemas.microsoft.com/office/drawing/2014/main" id="{8ACEF6D4-8111-43EC-908F-96DC6A4AA67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146231</xdr:rowOff>
    </xdr:from>
    <xdr:to>
      <xdr:col>85</xdr:col>
      <xdr:colOff>177800</xdr:colOff>
      <xdr:row>102</xdr:row>
      <xdr:rowOff>76381</xdr:rowOff>
    </xdr:to>
    <xdr:sp macro="" textlink="">
      <xdr:nvSpPr>
        <xdr:cNvPr id="597" name="楕円 596">
          <a:extLst>
            <a:ext uri="{FF2B5EF4-FFF2-40B4-BE49-F238E27FC236}">
              <a16:creationId xmlns="" xmlns:a16="http://schemas.microsoft.com/office/drawing/2014/main" id="{F6C1B319-E1BD-4AA0-81F5-50029CB63B06}"/>
            </a:ext>
          </a:extLst>
        </xdr:cNvPr>
        <xdr:cNvSpPr/>
      </xdr:nvSpPr>
      <xdr:spPr>
        <a:xfrm>
          <a:off x="16268700" y="174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169108</xdr:rowOff>
    </xdr:from>
    <xdr:ext cx="405111" cy="259045"/>
    <xdr:sp macro="" textlink="">
      <xdr:nvSpPr>
        <xdr:cNvPr id="598" name="【庁舎】&#10;有形固定資産減価償却率該当値テキスト">
          <a:extLst>
            <a:ext uri="{FF2B5EF4-FFF2-40B4-BE49-F238E27FC236}">
              <a16:creationId xmlns="" xmlns:a16="http://schemas.microsoft.com/office/drawing/2014/main" id="{375AA672-AA2D-459C-823B-271FA38FB44D}"/>
            </a:ext>
          </a:extLst>
        </xdr:cNvPr>
        <xdr:cNvSpPr txBox="1"/>
      </xdr:nvSpPr>
      <xdr:spPr>
        <a:xfrm>
          <a:off x="16357600" y="1731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7438</xdr:rowOff>
    </xdr:from>
    <xdr:to>
      <xdr:col>81</xdr:col>
      <xdr:colOff>101600</xdr:colOff>
      <xdr:row>102</xdr:row>
      <xdr:rowOff>109038</xdr:rowOff>
    </xdr:to>
    <xdr:sp macro="" textlink="">
      <xdr:nvSpPr>
        <xdr:cNvPr id="599" name="楕円 598">
          <a:extLst>
            <a:ext uri="{FF2B5EF4-FFF2-40B4-BE49-F238E27FC236}">
              <a16:creationId xmlns="" xmlns:a16="http://schemas.microsoft.com/office/drawing/2014/main" id="{F4816AC4-A73B-4360-B8B8-0D5A09B5B863}"/>
            </a:ext>
          </a:extLst>
        </xdr:cNvPr>
        <xdr:cNvSpPr/>
      </xdr:nvSpPr>
      <xdr:spPr>
        <a:xfrm>
          <a:off x="15430500" y="1749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25581</xdr:rowOff>
    </xdr:from>
    <xdr:to>
      <xdr:col>85</xdr:col>
      <xdr:colOff>127000</xdr:colOff>
      <xdr:row>102</xdr:row>
      <xdr:rowOff>58238</xdr:rowOff>
    </xdr:to>
    <xdr:cxnSp macro="">
      <xdr:nvCxnSpPr>
        <xdr:cNvPr id="600" name="直線コネクタ 599">
          <a:extLst>
            <a:ext uri="{FF2B5EF4-FFF2-40B4-BE49-F238E27FC236}">
              <a16:creationId xmlns="" xmlns:a16="http://schemas.microsoft.com/office/drawing/2014/main" id="{E6505701-12D4-48C9-8EEB-31F9F2D4864F}"/>
            </a:ext>
          </a:extLst>
        </xdr:cNvPr>
        <xdr:cNvCxnSpPr/>
      </xdr:nvCxnSpPr>
      <xdr:spPr>
        <a:xfrm flipV="1">
          <a:off x="15481300" y="1751348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28666</xdr:rowOff>
    </xdr:from>
    <xdr:to>
      <xdr:col>76</xdr:col>
      <xdr:colOff>165100</xdr:colOff>
      <xdr:row>102</xdr:row>
      <xdr:rowOff>130266</xdr:rowOff>
    </xdr:to>
    <xdr:sp macro="" textlink="">
      <xdr:nvSpPr>
        <xdr:cNvPr id="601" name="楕円 600">
          <a:extLst>
            <a:ext uri="{FF2B5EF4-FFF2-40B4-BE49-F238E27FC236}">
              <a16:creationId xmlns="" xmlns:a16="http://schemas.microsoft.com/office/drawing/2014/main" id="{22F3FC50-1424-4A85-A42B-E084651B3F3D}"/>
            </a:ext>
          </a:extLst>
        </xdr:cNvPr>
        <xdr:cNvSpPr/>
      </xdr:nvSpPr>
      <xdr:spPr>
        <a:xfrm>
          <a:off x="14541500" y="175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58238</xdr:rowOff>
    </xdr:from>
    <xdr:to>
      <xdr:col>81</xdr:col>
      <xdr:colOff>50800</xdr:colOff>
      <xdr:row>102</xdr:row>
      <xdr:rowOff>79466</xdr:rowOff>
    </xdr:to>
    <xdr:cxnSp macro="">
      <xdr:nvCxnSpPr>
        <xdr:cNvPr id="602" name="直線コネクタ 601">
          <a:extLst>
            <a:ext uri="{FF2B5EF4-FFF2-40B4-BE49-F238E27FC236}">
              <a16:creationId xmlns="" xmlns:a16="http://schemas.microsoft.com/office/drawing/2014/main" id="{B289FC54-67C0-4CC6-BB66-18FD0D0C65E2}"/>
            </a:ext>
          </a:extLst>
        </xdr:cNvPr>
        <xdr:cNvCxnSpPr/>
      </xdr:nvCxnSpPr>
      <xdr:spPr>
        <a:xfrm flipV="1">
          <a:off x="14592300" y="1754613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96900</xdr:rowOff>
    </xdr:from>
    <xdr:ext cx="405111" cy="259045"/>
    <xdr:sp macro="" textlink="">
      <xdr:nvSpPr>
        <xdr:cNvPr id="603" name="n_1aveValue【庁舎】&#10;有形固定資産減価償却率">
          <a:extLst>
            <a:ext uri="{FF2B5EF4-FFF2-40B4-BE49-F238E27FC236}">
              <a16:creationId xmlns="" xmlns:a16="http://schemas.microsoft.com/office/drawing/2014/main" id="{A91E8C12-077A-4843-9D07-F014539E7A8D}"/>
            </a:ext>
          </a:extLst>
        </xdr:cNvPr>
        <xdr:cNvSpPr txBox="1"/>
      </xdr:nvSpPr>
      <xdr:spPr>
        <a:xfrm>
          <a:off x="152660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101798</xdr:rowOff>
    </xdr:from>
    <xdr:ext cx="405111" cy="259045"/>
    <xdr:sp macro="" textlink="">
      <xdr:nvSpPr>
        <xdr:cNvPr id="604" name="n_2aveValue【庁舎】&#10;有形固定資産減価償却率">
          <a:extLst>
            <a:ext uri="{FF2B5EF4-FFF2-40B4-BE49-F238E27FC236}">
              <a16:creationId xmlns="" xmlns:a16="http://schemas.microsoft.com/office/drawing/2014/main" id="{86F255CB-D54B-4E7F-BA09-F909932ADBF3}"/>
            </a:ext>
          </a:extLst>
        </xdr:cNvPr>
        <xdr:cNvSpPr txBox="1"/>
      </xdr:nvSpPr>
      <xdr:spPr>
        <a:xfrm>
          <a:off x="14389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138628</xdr:rowOff>
    </xdr:from>
    <xdr:ext cx="405111" cy="259045"/>
    <xdr:sp macro="" textlink="">
      <xdr:nvSpPr>
        <xdr:cNvPr id="605" name="n_3aveValue【庁舎】&#10;有形固定資産減価償却率">
          <a:extLst>
            <a:ext uri="{FF2B5EF4-FFF2-40B4-BE49-F238E27FC236}">
              <a16:creationId xmlns="" xmlns:a16="http://schemas.microsoft.com/office/drawing/2014/main" id="{3210A618-5D56-45B2-BD28-9A86AA221814}"/>
            </a:ext>
          </a:extLst>
        </xdr:cNvPr>
        <xdr:cNvSpPr txBox="1"/>
      </xdr:nvSpPr>
      <xdr:spPr>
        <a:xfrm>
          <a:off x="13500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125565</xdr:rowOff>
    </xdr:from>
    <xdr:ext cx="405111" cy="259045"/>
    <xdr:sp macro="" textlink="">
      <xdr:nvSpPr>
        <xdr:cNvPr id="606" name="n_1mainValue【庁舎】&#10;有形固定資産減価償却率">
          <a:extLst>
            <a:ext uri="{FF2B5EF4-FFF2-40B4-BE49-F238E27FC236}">
              <a16:creationId xmlns="" xmlns:a16="http://schemas.microsoft.com/office/drawing/2014/main" id="{C2FAB37D-D7E3-4B4B-A581-596D3FA487A2}"/>
            </a:ext>
          </a:extLst>
        </xdr:cNvPr>
        <xdr:cNvSpPr txBox="1"/>
      </xdr:nvSpPr>
      <xdr:spPr>
        <a:xfrm>
          <a:off x="15266044" y="1727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146793</xdr:rowOff>
    </xdr:from>
    <xdr:ext cx="405111" cy="259045"/>
    <xdr:sp macro="" textlink="">
      <xdr:nvSpPr>
        <xdr:cNvPr id="607" name="n_2mainValue【庁舎】&#10;有形固定資産減価償却率">
          <a:extLst>
            <a:ext uri="{FF2B5EF4-FFF2-40B4-BE49-F238E27FC236}">
              <a16:creationId xmlns="" xmlns:a16="http://schemas.microsoft.com/office/drawing/2014/main" id="{2DBA679D-D7A6-42A8-B70C-AA041232EE56}"/>
            </a:ext>
          </a:extLst>
        </xdr:cNvPr>
        <xdr:cNvSpPr txBox="1"/>
      </xdr:nvSpPr>
      <xdr:spPr>
        <a:xfrm>
          <a:off x="14389744" y="1729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8" name="正方形/長方形 607">
          <a:extLst>
            <a:ext uri="{FF2B5EF4-FFF2-40B4-BE49-F238E27FC236}">
              <a16:creationId xmlns="" xmlns:a16="http://schemas.microsoft.com/office/drawing/2014/main" id="{96940FF8-8877-46FB-965E-AFF954F715A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9" name="正方形/長方形 608">
          <a:extLst>
            <a:ext uri="{FF2B5EF4-FFF2-40B4-BE49-F238E27FC236}">
              <a16:creationId xmlns="" xmlns:a16="http://schemas.microsoft.com/office/drawing/2014/main" id="{98163ED6-10D1-4506-ACEF-2A110CD47E4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0" name="正方形/長方形 609">
          <a:extLst>
            <a:ext uri="{FF2B5EF4-FFF2-40B4-BE49-F238E27FC236}">
              <a16:creationId xmlns="" xmlns:a16="http://schemas.microsoft.com/office/drawing/2014/main" id="{08B3D2A5-C953-45C0-9A78-EFFC5789135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1" name="正方形/長方形 610">
          <a:extLst>
            <a:ext uri="{FF2B5EF4-FFF2-40B4-BE49-F238E27FC236}">
              <a16:creationId xmlns="" xmlns:a16="http://schemas.microsoft.com/office/drawing/2014/main" id="{CB251F1A-99F3-42A3-9456-2272907D663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2" name="正方形/長方形 611">
          <a:extLst>
            <a:ext uri="{FF2B5EF4-FFF2-40B4-BE49-F238E27FC236}">
              <a16:creationId xmlns="" xmlns:a16="http://schemas.microsoft.com/office/drawing/2014/main" id="{25E8815E-8916-4CBB-9118-F43A10D5791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3" name="正方形/長方形 612">
          <a:extLst>
            <a:ext uri="{FF2B5EF4-FFF2-40B4-BE49-F238E27FC236}">
              <a16:creationId xmlns="" xmlns:a16="http://schemas.microsoft.com/office/drawing/2014/main" id="{9F6F47A6-1A1B-40F9-B8BD-2348CCBBD90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4" name="正方形/長方形 613">
          <a:extLst>
            <a:ext uri="{FF2B5EF4-FFF2-40B4-BE49-F238E27FC236}">
              <a16:creationId xmlns="" xmlns:a16="http://schemas.microsoft.com/office/drawing/2014/main" id="{A2FBC31B-C0DC-4D3A-832D-E90C4FE2AA2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5" name="正方形/長方形 614">
          <a:extLst>
            <a:ext uri="{FF2B5EF4-FFF2-40B4-BE49-F238E27FC236}">
              <a16:creationId xmlns="" xmlns:a16="http://schemas.microsoft.com/office/drawing/2014/main" id="{A18097B7-D131-4A78-9846-83246FA6598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6" name="テキスト ボックス 615">
          <a:extLst>
            <a:ext uri="{FF2B5EF4-FFF2-40B4-BE49-F238E27FC236}">
              <a16:creationId xmlns="" xmlns:a16="http://schemas.microsoft.com/office/drawing/2014/main" id="{0FF58DD3-D716-468D-881B-8F344CCA62C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7" name="直線コネクタ 616">
          <a:extLst>
            <a:ext uri="{FF2B5EF4-FFF2-40B4-BE49-F238E27FC236}">
              <a16:creationId xmlns="" xmlns:a16="http://schemas.microsoft.com/office/drawing/2014/main" id="{E1025944-9ACD-4C6C-9C1E-58047E086FB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8" name="直線コネクタ 617">
          <a:extLst>
            <a:ext uri="{FF2B5EF4-FFF2-40B4-BE49-F238E27FC236}">
              <a16:creationId xmlns="" xmlns:a16="http://schemas.microsoft.com/office/drawing/2014/main" id="{8B0C21C8-2385-44C6-B35D-346D90C1037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9" name="テキスト ボックス 618">
          <a:extLst>
            <a:ext uri="{FF2B5EF4-FFF2-40B4-BE49-F238E27FC236}">
              <a16:creationId xmlns="" xmlns:a16="http://schemas.microsoft.com/office/drawing/2014/main" id="{5F2C1F26-F8E8-44FD-9C9D-AEAEFE892EE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0" name="直線コネクタ 619">
          <a:extLst>
            <a:ext uri="{FF2B5EF4-FFF2-40B4-BE49-F238E27FC236}">
              <a16:creationId xmlns="" xmlns:a16="http://schemas.microsoft.com/office/drawing/2014/main" id="{491BBF1A-088E-4B16-9883-23D3AA8B2C6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1" name="テキスト ボックス 620">
          <a:extLst>
            <a:ext uri="{FF2B5EF4-FFF2-40B4-BE49-F238E27FC236}">
              <a16:creationId xmlns="" xmlns:a16="http://schemas.microsoft.com/office/drawing/2014/main" id="{606AE993-41E1-4BC5-8B47-17B601DD895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2" name="直線コネクタ 621">
          <a:extLst>
            <a:ext uri="{FF2B5EF4-FFF2-40B4-BE49-F238E27FC236}">
              <a16:creationId xmlns="" xmlns:a16="http://schemas.microsoft.com/office/drawing/2014/main" id="{A1FA62C6-DAFC-4594-984B-AE6685446AC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3" name="テキスト ボックス 622">
          <a:extLst>
            <a:ext uri="{FF2B5EF4-FFF2-40B4-BE49-F238E27FC236}">
              <a16:creationId xmlns="" xmlns:a16="http://schemas.microsoft.com/office/drawing/2014/main" id="{6335779C-9C39-4715-AF80-FF0BCB6006F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4" name="直線コネクタ 623">
          <a:extLst>
            <a:ext uri="{FF2B5EF4-FFF2-40B4-BE49-F238E27FC236}">
              <a16:creationId xmlns="" xmlns:a16="http://schemas.microsoft.com/office/drawing/2014/main" id="{A450BADF-7F58-4A3F-84F0-F6F32362A46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5" name="テキスト ボックス 624">
          <a:extLst>
            <a:ext uri="{FF2B5EF4-FFF2-40B4-BE49-F238E27FC236}">
              <a16:creationId xmlns="" xmlns:a16="http://schemas.microsoft.com/office/drawing/2014/main" id="{6E102AA6-D457-43A4-99D5-AE58F033BEA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6" name="直線コネクタ 625">
          <a:extLst>
            <a:ext uri="{FF2B5EF4-FFF2-40B4-BE49-F238E27FC236}">
              <a16:creationId xmlns="" xmlns:a16="http://schemas.microsoft.com/office/drawing/2014/main" id="{D2AEC7B5-C997-49BB-B1FB-040C6EBB8A5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7" name="テキスト ボックス 626">
          <a:extLst>
            <a:ext uri="{FF2B5EF4-FFF2-40B4-BE49-F238E27FC236}">
              <a16:creationId xmlns="" xmlns:a16="http://schemas.microsoft.com/office/drawing/2014/main" id="{6659BEE0-80F8-4632-9D39-7024CF988467}"/>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8" name="直線コネクタ 627">
          <a:extLst>
            <a:ext uri="{FF2B5EF4-FFF2-40B4-BE49-F238E27FC236}">
              <a16:creationId xmlns="" xmlns:a16="http://schemas.microsoft.com/office/drawing/2014/main" id="{07939319-5922-4A20-91C6-95381BC9B31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9" name="テキスト ボックス 628">
          <a:extLst>
            <a:ext uri="{FF2B5EF4-FFF2-40B4-BE49-F238E27FC236}">
              <a16:creationId xmlns="" xmlns:a16="http://schemas.microsoft.com/office/drawing/2014/main" id="{75F15B05-C648-4BE2-B421-93A0C4B2BED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0" name="【庁舎】&#10;一人当たり面積グラフ枠">
          <a:extLst>
            <a:ext uri="{FF2B5EF4-FFF2-40B4-BE49-F238E27FC236}">
              <a16:creationId xmlns="" xmlns:a16="http://schemas.microsoft.com/office/drawing/2014/main" id="{D0FB1175-0C8E-4D36-8B99-F81325E7D5D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631" name="直線コネクタ 630">
          <a:extLst>
            <a:ext uri="{FF2B5EF4-FFF2-40B4-BE49-F238E27FC236}">
              <a16:creationId xmlns="" xmlns:a16="http://schemas.microsoft.com/office/drawing/2014/main" id="{A1EE7A5E-722A-4869-A5CE-6BC44771EA48}"/>
            </a:ext>
          </a:extLst>
        </xdr:cNvPr>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632" name="【庁舎】&#10;一人当たり面積最小値テキスト">
          <a:extLst>
            <a:ext uri="{FF2B5EF4-FFF2-40B4-BE49-F238E27FC236}">
              <a16:creationId xmlns="" xmlns:a16="http://schemas.microsoft.com/office/drawing/2014/main" id="{71A4C1AA-4F83-45FC-BD25-105A9522BE63}"/>
            </a:ext>
          </a:extLst>
        </xdr:cNvPr>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633" name="直線コネクタ 632">
          <a:extLst>
            <a:ext uri="{FF2B5EF4-FFF2-40B4-BE49-F238E27FC236}">
              <a16:creationId xmlns="" xmlns:a16="http://schemas.microsoft.com/office/drawing/2014/main" id="{F65A41F3-1763-4681-BCAE-5F65D282F384}"/>
            </a:ext>
          </a:extLst>
        </xdr:cNvPr>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634" name="【庁舎】&#10;一人当たり面積最大値テキスト">
          <a:extLst>
            <a:ext uri="{FF2B5EF4-FFF2-40B4-BE49-F238E27FC236}">
              <a16:creationId xmlns="" xmlns:a16="http://schemas.microsoft.com/office/drawing/2014/main" id="{DE0C5EDE-1F44-46B0-A5E4-FE6FD33909B9}"/>
            </a:ext>
          </a:extLst>
        </xdr:cNvPr>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635" name="直線コネクタ 634">
          <a:extLst>
            <a:ext uri="{FF2B5EF4-FFF2-40B4-BE49-F238E27FC236}">
              <a16:creationId xmlns="" xmlns:a16="http://schemas.microsoft.com/office/drawing/2014/main" id="{BE467663-6C0B-4A77-BEF2-E25FEEDC061A}"/>
            </a:ext>
          </a:extLst>
        </xdr:cNvPr>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20972</xdr:rowOff>
    </xdr:from>
    <xdr:ext cx="469744" cy="259045"/>
    <xdr:sp macro="" textlink="">
      <xdr:nvSpPr>
        <xdr:cNvPr id="636" name="【庁舎】&#10;一人当たり面積平均値テキスト">
          <a:extLst>
            <a:ext uri="{FF2B5EF4-FFF2-40B4-BE49-F238E27FC236}">
              <a16:creationId xmlns="" xmlns:a16="http://schemas.microsoft.com/office/drawing/2014/main" id="{2619F201-E9B1-492C-9917-355C90188092}"/>
            </a:ext>
          </a:extLst>
        </xdr:cNvPr>
        <xdr:cNvSpPr txBox="1"/>
      </xdr:nvSpPr>
      <xdr:spPr>
        <a:xfrm>
          <a:off x="22199600" y="18194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637" name="フローチャート: 判断 636">
          <a:extLst>
            <a:ext uri="{FF2B5EF4-FFF2-40B4-BE49-F238E27FC236}">
              <a16:creationId xmlns="" xmlns:a16="http://schemas.microsoft.com/office/drawing/2014/main" id="{C85DBE32-3B55-4540-BFE3-4FE92D753AD9}"/>
            </a:ext>
          </a:extLst>
        </xdr:cNvPr>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638" name="フローチャート: 判断 637">
          <a:extLst>
            <a:ext uri="{FF2B5EF4-FFF2-40B4-BE49-F238E27FC236}">
              <a16:creationId xmlns="" xmlns:a16="http://schemas.microsoft.com/office/drawing/2014/main" id="{61057924-3C87-4F51-A763-FACC959B2564}"/>
            </a:ext>
          </a:extLst>
        </xdr:cNvPr>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639" name="フローチャート: 判断 638">
          <a:extLst>
            <a:ext uri="{FF2B5EF4-FFF2-40B4-BE49-F238E27FC236}">
              <a16:creationId xmlns="" xmlns:a16="http://schemas.microsoft.com/office/drawing/2014/main" id="{58A50003-509D-4C3C-B8CE-AC25A91D968F}"/>
            </a:ext>
          </a:extLst>
        </xdr:cNvPr>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69214</xdr:rowOff>
    </xdr:from>
    <xdr:to>
      <xdr:col>102</xdr:col>
      <xdr:colOff>165100</xdr:colOff>
      <xdr:row>106</xdr:row>
      <xdr:rowOff>170814</xdr:rowOff>
    </xdr:to>
    <xdr:sp macro="" textlink="">
      <xdr:nvSpPr>
        <xdr:cNvPr id="640" name="フローチャート: 判断 639">
          <a:extLst>
            <a:ext uri="{FF2B5EF4-FFF2-40B4-BE49-F238E27FC236}">
              <a16:creationId xmlns="" xmlns:a16="http://schemas.microsoft.com/office/drawing/2014/main" id="{89BC1B39-2D3D-471B-8B13-E6805ECB06C4}"/>
            </a:ext>
          </a:extLst>
        </xdr:cNvPr>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1" name="テキスト ボックス 640">
          <a:extLst>
            <a:ext uri="{FF2B5EF4-FFF2-40B4-BE49-F238E27FC236}">
              <a16:creationId xmlns="" xmlns:a16="http://schemas.microsoft.com/office/drawing/2014/main" id="{68C0CF8F-B036-4291-9982-C0E4262F9BD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2" name="テキスト ボックス 641">
          <a:extLst>
            <a:ext uri="{FF2B5EF4-FFF2-40B4-BE49-F238E27FC236}">
              <a16:creationId xmlns="" xmlns:a16="http://schemas.microsoft.com/office/drawing/2014/main" id="{0E31A6BB-F1E6-4B87-8DA5-80EF6FCBB57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3" name="テキスト ボックス 642">
          <a:extLst>
            <a:ext uri="{FF2B5EF4-FFF2-40B4-BE49-F238E27FC236}">
              <a16:creationId xmlns="" xmlns:a16="http://schemas.microsoft.com/office/drawing/2014/main" id="{2A0E8F36-9D2E-4565-99F1-A9E9A6129F4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4" name="テキスト ボックス 643">
          <a:extLst>
            <a:ext uri="{FF2B5EF4-FFF2-40B4-BE49-F238E27FC236}">
              <a16:creationId xmlns="" xmlns:a16="http://schemas.microsoft.com/office/drawing/2014/main" id="{8D905124-7A46-4B7C-9EBB-786EFBC81DB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5" name="テキスト ボックス 644">
          <a:extLst>
            <a:ext uri="{FF2B5EF4-FFF2-40B4-BE49-F238E27FC236}">
              <a16:creationId xmlns="" xmlns:a16="http://schemas.microsoft.com/office/drawing/2014/main" id="{2B0B137D-162F-4FF5-9B22-AB9C4746166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42545</xdr:rowOff>
    </xdr:from>
    <xdr:to>
      <xdr:col>116</xdr:col>
      <xdr:colOff>114300</xdr:colOff>
      <xdr:row>105</xdr:row>
      <xdr:rowOff>144145</xdr:rowOff>
    </xdr:to>
    <xdr:sp macro="" textlink="">
      <xdr:nvSpPr>
        <xdr:cNvPr id="646" name="楕円 645">
          <a:extLst>
            <a:ext uri="{FF2B5EF4-FFF2-40B4-BE49-F238E27FC236}">
              <a16:creationId xmlns="" xmlns:a16="http://schemas.microsoft.com/office/drawing/2014/main" id="{87DE83C2-D0D6-4F39-B4B2-3E51078DE526}"/>
            </a:ext>
          </a:extLst>
        </xdr:cNvPr>
        <xdr:cNvSpPr/>
      </xdr:nvSpPr>
      <xdr:spPr>
        <a:xfrm>
          <a:off x="221107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65422</xdr:rowOff>
    </xdr:from>
    <xdr:ext cx="469744" cy="259045"/>
    <xdr:sp macro="" textlink="">
      <xdr:nvSpPr>
        <xdr:cNvPr id="647" name="【庁舎】&#10;一人当たり面積該当値テキスト">
          <a:extLst>
            <a:ext uri="{FF2B5EF4-FFF2-40B4-BE49-F238E27FC236}">
              <a16:creationId xmlns="" xmlns:a16="http://schemas.microsoft.com/office/drawing/2014/main" id="{B22255E4-1BCF-452C-AB9A-25C35BF1E477}"/>
            </a:ext>
          </a:extLst>
        </xdr:cNvPr>
        <xdr:cNvSpPr txBox="1"/>
      </xdr:nvSpPr>
      <xdr:spPr>
        <a:xfrm>
          <a:off x="22199600" y="1789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48261</xdr:rowOff>
    </xdr:from>
    <xdr:to>
      <xdr:col>112</xdr:col>
      <xdr:colOff>38100</xdr:colOff>
      <xdr:row>105</xdr:row>
      <xdr:rowOff>149861</xdr:rowOff>
    </xdr:to>
    <xdr:sp macro="" textlink="">
      <xdr:nvSpPr>
        <xdr:cNvPr id="648" name="楕円 647">
          <a:extLst>
            <a:ext uri="{FF2B5EF4-FFF2-40B4-BE49-F238E27FC236}">
              <a16:creationId xmlns="" xmlns:a16="http://schemas.microsoft.com/office/drawing/2014/main" id="{C6E4F367-2ABA-48D9-A967-C6C06E89D8F1}"/>
            </a:ext>
          </a:extLst>
        </xdr:cNvPr>
        <xdr:cNvSpPr/>
      </xdr:nvSpPr>
      <xdr:spPr>
        <a:xfrm>
          <a:off x="21272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93345</xdr:rowOff>
    </xdr:from>
    <xdr:to>
      <xdr:col>116</xdr:col>
      <xdr:colOff>63500</xdr:colOff>
      <xdr:row>105</xdr:row>
      <xdr:rowOff>99061</xdr:rowOff>
    </xdr:to>
    <xdr:cxnSp macro="">
      <xdr:nvCxnSpPr>
        <xdr:cNvPr id="649" name="直線コネクタ 648">
          <a:extLst>
            <a:ext uri="{FF2B5EF4-FFF2-40B4-BE49-F238E27FC236}">
              <a16:creationId xmlns="" xmlns:a16="http://schemas.microsoft.com/office/drawing/2014/main" id="{B2E75A76-3529-4CF9-8B45-7FD325FC4618}"/>
            </a:ext>
          </a:extLst>
        </xdr:cNvPr>
        <xdr:cNvCxnSpPr/>
      </xdr:nvCxnSpPr>
      <xdr:spPr>
        <a:xfrm flipV="1">
          <a:off x="21323300" y="1809559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53975</xdr:rowOff>
    </xdr:from>
    <xdr:to>
      <xdr:col>107</xdr:col>
      <xdr:colOff>101600</xdr:colOff>
      <xdr:row>105</xdr:row>
      <xdr:rowOff>155575</xdr:rowOff>
    </xdr:to>
    <xdr:sp macro="" textlink="">
      <xdr:nvSpPr>
        <xdr:cNvPr id="650" name="楕円 649">
          <a:extLst>
            <a:ext uri="{FF2B5EF4-FFF2-40B4-BE49-F238E27FC236}">
              <a16:creationId xmlns="" xmlns:a16="http://schemas.microsoft.com/office/drawing/2014/main" id="{9BCDA8B0-6BC5-471D-A329-813899031313}"/>
            </a:ext>
          </a:extLst>
        </xdr:cNvPr>
        <xdr:cNvSpPr/>
      </xdr:nvSpPr>
      <xdr:spPr>
        <a:xfrm>
          <a:off x="203835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99061</xdr:rowOff>
    </xdr:from>
    <xdr:to>
      <xdr:col>111</xdr:col>
      <xdr:colOff>177800</xdr:colOff>
      <xdr:row>105</xdr:row>
      <xdr:rowOff>104775</xdr:rowOff>
    </xdr:to>
    <xdr:cxnSp macro="">
      <xdr:nvCxnSpPr>
        <xdr:cNvPr id="651" name="直線コネクタ 650">
          <a:extLst>
            <a:ext uri="{FF2B5EF4-FFF2-40B4-BE49-F238E27FC236}">
              <a16:creationId xmlns="" xmlns:a16="http://schemas.microsoft.com/office/drawing/2014/main" id="{4CF814A9-8A64-4E96-B64C-20D065338AFA}"/>
            </a:ext>
          </a:extLst>
        </xdr:cNvPr>
        <xdr:cNvCxnSpPr/>
      </xdr:nvCxnSpPr>
      <xdr:spPr>
        <a:xfrm flipV="1">
          <a:off x="20434300" y="181013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154322</xdr:rowOff>
    </xdr:from>
    <xdr:ext cx="469744" cy="259045"/>
    <xdr:sp macro="" textlink="">
      <xdr:nvSpPr>
        <xdr:cNvPr id="652" name="n_1aveValue【庁舎】&#10;一人当たり面積">
          <a:extLst>
            <a:ext uri="{FF2B5EF4-FFF2-40B4-BE49-F238E27FC236}">
              <a16:creationId xmlns="" xmlns:a16="http://schemas.microsoft.com/office/drawing/2014/main" id="{398FB9FC-5F11-4DE0-B4EB-E17DC9AB3C0E}"/>
            </a:ext>
          </a:extLst>
        </xdr:cNvPr>
        <xdr:cNvSpPr txBox="1"/>
      </xdr:nvSpPr>
      <xdr:spPr>
        <a:xfrm>
          <a:off x="210757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144797</xdr:rowOff>
    </xdr:from>
    <xdr:ext cx="469744" cy="259045"/>
    <xdr:sp macro="" textlink="">
      <xdr:nvSpPr>
        <xdr:cNvPr id="653" name="n_2aveValue【庁舎】&#10;一人当たり面積">
          <a:extLst>
            <a:ext uri="{FF2B5EF4-FFF2-40B4-BE49-F238E27FC236}">
              <a16:creationId xmlns="" xmlns:a16="http://schemas.microsoft.com/office/drawing/2014/main" id="{06175EF3-D8C4-4507-B0EA-518FEA6673A1}"/>
            </a:ext>
          </a:extLst>
        </xdr:cNvPr>
        <xdr:cNvSpPr txBox="1"/>
      </xdr:nvSpPr>
      <xdr:spPr>
        <a:xfrm>
          <a:off x="20199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15891</xdr:rowOff>
    </xdr:from>
    <xdr:ext cx="469744" cy="259045"/>
    <xdr:sp macro="" textlink="">
      <xdr:nvSpPr>
        <xdr:cNvPr id="654" name="n_3aveValue【庁舎】&#10;一人当たり面積">
          <a:extLst>
            <a:ext uri="{FF2B5EF4-FFF2-40B4-BE49-F238E27FC236}">
              <a16:creationId xmlns="" xmlns:a16="http://schemas.microsoft.com/office/drawing/2014/main" id="{BDF3C114-7596-48FD-8413-1292989AE38E}"/>
            </a:ext>
          </a:extLst>
        </xdr:cNvPr>
        <xdr:cNvSpPr txBox="1"/>
      </xdr:nvSpPr>
      <xdr:spPr>
        <a:xfrm>
          <a:off x="19310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166388</xdr:rowOff>
    </xdr:from>
    <xdr:ext cx="469744" cy="259045"/>
    <xdr:sp macro="" textlink="">
      <xdr:nvSpPr>
        <xdr:cNvPr id="655" name="n_1mainValue【庁舎】&#10;一人当たり面積">
          <a:extLst>
            <a:ext uri="{FF2B5EF4-FFF2-40B4-BE49-F238E27FC236}">
              <a16:creationId xmlns="" xmlns:a16="http://schemas.microsoft.com/office/drawing/2014/main" id="{9005FCC6-B26D-4050-8FB2-61DB718C6A08}"/>
            </a:ext>
          </a:extLst>
        </xdr:cNvPr>
        <xdr:cNvSpPr txBox="1"/>
      </xdr:nvSpPr>
      <xdr:spPr>
        <a:xfrm>
          <a:off x="210757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652</xdr:rowOff>
    </xdr:from>
    <xdr:ext cx="469744" cy="259045"/>
    <xdr:sp macro="" textlink="">
      <xdr:nvSpPr>
        <xdr:cNvPr id="656" name="n_2mainValue【庁舎】&#10;一人当たり面積">
          <a:extLst>
            <a:ext uri="{FF2B5EF4-FFF2-40B4-BE49-F238E27FC236}">
              <a16:creationId xmlns="" xmlns:a16="http://schemas.microsoft.com/office/drawing/2014/main" id="{0B6E0792-4BB1-4D45-A1C9-DE939EEC6B45}"/>
            </a:ext>
          </a:extLst>
        </xdr:cNvPr>
        <xdr:cNvSpPr txBox="1"/>
      </xdr:nvSpPr>
      <xdr:spPr>
        <a:xfrm>
          <a:off x="20199427" y="1783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7" name="正方形/長方形 656">
          <a:extLst>
            <a:ext uri="{FF2B5EF4-FFF2-40B4-BE49-F238E27FC236}">
              <a16:creationId xmlns="" xmlns:a16="http://schemas.microsoft.com/office/drawing/2014/main" id="{BC0A79C8-44DE-4F39-A799-1F18AAB98B8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8" name="正方形/長方形 657">
          <a:extLst>
            <a:ext uri="{FF2B5EF4-FFF2-40B4-BE49-F238E27FC236}">
              <a16:creationId xmlns="" xmlns:a16="http://schemas.microsoft.com/office/drawing/2014/main" id="{8D63347A-63DF-46B7-A5F8-38235DCA474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9" name="テキスト ボックス 658">
          <a:extLst>
            <a:ext uri="{FF2B5EF4-FFF2-40B4-BE49-F238E27FC236}">
              <a16:creationId xmlns="" xmlns:a16="http://schemas.microsoft.com/office/drawing/2014/main" id="{5DC4F765-A439-4DF5-A658-56ABB43B3DB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記載の公共施設等については、平成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年度に「湯河原町公共施設等総合管理計画」を策定したが、</a:t>
          </a:r>
          <a:endParaRPr lang="ja-JP" altLang="ja-JP" sz="1400">
            <a:effectLst/>
          </a:endParaRPr>
        </a:p>
        <a:p>
          <a:r>
            <a:rPr kumimoji="1" lang="ja-JP" altLang="ja-JP" sz="1100">
              <a:solidFill>
                <a:schemeClr val="dk1"/>
              </a:solidFill>
              <a:effectLst/>
              <a:latin typeface="+mn-lt"/>
              <a:ea typeface="+mn-ea"/>
              <a:cs typeface="+mn-cs"/>
            </a:rPr>
            <a:t>時代とともに変化する町民ニーズ、財政状況等を反映させるため、中長期的な視点が必要と考える。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神奈川県湯河原町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25,220
24,881
40.97
10,148,108
9,786,770
278,594
5,518,058
9,481,392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類似団体平均を上回っており、昨年は</a:t>
          </a:r>
          <a:r>
            <a:rPr kumimoji="1" lang="en-US" altLang="ja-JP" sz="1050">
              <a:latin typeface="ＭＳ Ｐゴシック" panose="020B0600070205080204" pitchFamily="50" charset="-128"/>
              <a:ea typeface="ＭＳ Ｐゴシック" panose="020B0600070205080204" pitchFamily="50" charset="-128"/>
            </a:rPr>
            <a:t>0.71</a:t>
          </a:r>
          <a:r>
            <a:rPr kumimoji="1" lang="ja-JP" altLang="en-US" sz="1050">
              <a:latin typeface="ＭＳ Ｐゴシック" panose="020B0600070205080204" pitchFamily="50" charset="-128"/>
              <a:ea typeface="ＭＳ Ｐゴシック" panose="020B0600070205080204" pitchFamily="50" charset="-128"/>
            </a:rPr>
            <a:t>に下がったものの今年は例年と同じく</a:t>
          </a:r>
          <a:r>
            <a:rPr kumimoji="1" lang="en-US" altLang="ja-JP" sz="1050">
              <a:latin typeface="ＭＳ Ｐゴシック" panose="020B0600070205080204" pitchFamily="50" charset="-128"/>
              <a:ea typeface="ＭＳ Ｐゴシック" panose="020B0600070205080204" pitchFamily="50" charset="-128"/>
            </a:rPr>
            <a:t>0.72</a:t>
          </a:r>
          <a:r>
            <a:rPr kumimoji="1" lang="ja-JP" altLang="en-US" sz="1050">
              <a:latin typeface="ＭＳ Ｐゴシック" panose="020B0600070205080204" pitchFamily="50" charset="-128"/>
              <a:ea typeface="ＭＳ Ｐゴシック" panose="020B0600070205080204" pitchFamily="50" charset="-128"/>
            </a:rPr>
            <a:t>となっている。</a:t>
          </a:r>
        </a:p>
        <a:p>
          <a:r>
            <a:rPr kumimoji="1" lang="ja-JP" altLang="en-US" sz="1050">
              <a:latin typeface="ＭＳ Ｐゴシック" panose="020B0600070205080204" pitchFamily="50" charset="-128"/>
              <a:ea typeface="ＭＳ Ｐゴシック" panose="020B0600070205080204" pitchFamily="50" charset="-128"/>
            </a:rPr>
            <a:t>　財政力指数は数年前から減少傾向にあり、人口減少や高齢化が加速的に進んでいることにより、以降も減少が見込まれる。</a:t>
          </a:r>
        </a:p>
        <a:p>
          <a:r>
            <a:rPr kumimoji="1" lang="ja-JP" altLang="en-US" sz="1050">
              <a:latin typeface="ＭＳ Ｐゴシック" panose="020B0600070205080204" pitchFamily="50" charset="-128"/>
              <a:ea typeface="ＭＳ Ｐゴシック" panose="020B0600070205080204" pitchFamily="50" charset="-128"/>
            </a:rPr>
            <a:t>　今後も行財政の効率化を図りつつ、主要事業である観光方面などで収入を増やしていけるよう、努力したい。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a:extLst>
            <a:ext uri="{FF2B5EF4-FFF2-40B4-BE49-F238E27FC236}">
              <a16:creationId xmlns="" xmlns:a16="http://schemas.microsoft.com/office/drawing/2014/main" id="{00000000-0008-0000-0300-000041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a:extLst>
            <a:ext uri="{FF2B5EF4-FFF2-40B4-BE49-F238E27FC236}">
              <a16:creationId xmlns="" xmlns:a16="http://schemas.microsoft.com/office/drawing/2014/main" id="{00000000-0008-0000-0300-000043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38805</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flipV="1">
          <a:off x="4114800" y="72263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a:extLst>
            <a:ext uri="{FF2B5EF4-FFF2-40B4-BE49-F238E27FC236}">
              <a16:creationId xmlns="" xmlns:a16="http://schemas.microsoft.com/office/drawing/2014/main" id="{00000000-0008-0000-0300-000046000000}"/>
            </a:ext>
          </a:extLst>
        </xdr:cNvPr>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38805</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a:off x="3225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a:extLst>
            <a:ext uri="{FF2B5EF4-FFF2-40B4-BE49-F238E27FC236}">
              <a16:creationId xmlns="" xmlns:a16="http://schemas.microsoft.com/office/drawing/2014/main" id="{00000000-0008-0000-0300-000049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a:extLst>
            <a:ext uri="{FF2B5EF4-FFF2-40B4-BE49-F238E27FC236}">
              <a16:creationId xmlns="" xmlns:a16="http://schemas.microsoft.com/office/drawing/2014/main" id="{00000000-0008-0000-0300-00004C000000}"/>
            </a:ext>
          </a:extLst>
        </xdr:cNvPr>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78" name="直線コネクタ 77">
          <a:extLst>
            <a:ext uri="{FF2B5EF4-FFF2-40B4-BE49-F238E27FC236}">
              <a16:creationId xmlns="" xmlns:a16="http://schemas.microsoft.com/office/drawing/2014/main" id="{00000000-0008-0000-0300-00004E000000}"/>
            </a:ext>
          </a:extLst>
        </xdr:cNvPr>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a:extLst>
            <a:ext uri="{FF2B5EF4-FFF2-40B4-BE49-F238E27FC236}">
              <a16:creationId xmlns="" xmlns:a16="http://schemas.microsoft.com/office/drawing/2014/main" id="{00000000-0008-0000-0300-000058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89" name="財政力該当値テキスト">
          <a:extLst>
            <a:ext uri="{FF2B5EF4-FFF2-40B4-BE49-F238E27FC236}">
              <a16:creationId xmlns="" xmlns:a16="http://schemas.microsoft.com/office/drawing/2014/main" id="{00000000-0008-0000-0300-000059000000}"/>
            </a:ext>
          </a:extLst>
        </xdr:cNvPr>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159455</xdr:rowOff>
    </xdr:from>
    <xdr:to>
      <xdr:col>19</xdr:col>
      <xdr:colOff>184150</xdr:colOff>
      <xdr:row>42</xdr:row>
      <xdr:rowOff>89605</xdr:rowOff>
    </xdr:to>
    <xdr:sp macro="" textlink="">
      <xdr:nvSpPr>
        <xdr:cNvPr id="90" name="楕円 89">
          <a:extLst>
            <a:ext uri="{FF2B5EF4-FFF2-40B4-BE49-F238E27FC236}">
              <a16:creationId xmlns="" xmlns:a16="http://schemas.microsoft.com/office/drawing/2014/main" id="{00000000-0008-0000-0300-00005A000000}"/>
            </a:ext>
          </a:extLst>
        </xdr:cNvPr>
        <xdr:cNvSpPr/>
      </xdr:nvSpPr>
      <xdr:spPr>
        <a:xfrm>
          <a:off x="4064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99782</xdr:rowOff>
    </xdr:from>
    <xdr:ext cx="7366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3733800" y="695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a:extLst>
            <a:ext uri="{FF2B5EF4-FFF2-40B4-BE49-F238E27FC236}">
              <a16:creationId xmlns="" xmlns:a16="http://schemas.microsoft.com/office/drawing/2014/main" id="{00000000-0008-0000-0300-00005C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a:extLst>
            <a:ext uri="{FF2B5EF4-FFF2-40B4-BE49-F238E27FC236}">
              <a16:creationId xmlns="" xmlns:a16="http://schemas.microsoft.com/office/drawing/2014/main" id="{00000000-0008-0000-0300-00005E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a:extLst>
            <a:ext uri="{FF2B5EF4-FFF2-40B4-BE49-F238E27FC236}">
              <a16:creationId xmlns="" xmlns:a16="http://schemas.microsoft.com/office/drawing/2014/main" id="{00000000-0008-0000-0300-000060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類似団体平均を上回っており、昨年度と比較し、</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％減少した。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年度より</a:t>
          </a:r>
          <a:r>
            <a:rPr kumimoji="1" lang="ja-JP" altLang="ja-JP" sz="1100">
              <a:solidFill>
                <a:schemeClr val="dk1"/>
              </a:solidFill>
              <a:effectLst/>
              <a:latin typeface="+mn-lt"/>
              <a:ea typeface="+mn-ea"/>
              <a:cs typeface="+mn-cs"/>
            </a:rPr>
            <a:t>減少はしたものの</a:t>
          </a:r>
          <a:r>
            <a:rPr kumimoji="1" lang="ja-JP" altLang="en-US" sz="1100">
              <a:solidFill>
                <a:schemeClr val="dk1"/>
              </a:solidFill>
              <a:effectLst/>
              <a:latin typeface="+mn-lt"/>
              <a:ea typeface="+mn-ea"/>
              <a:cs typeface="+mn-cs"/>
            </a:rPr>
            <a:t>依然として</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％代が続いてるため、引き続き行政改革が必要であり、指定管理者制度など民間の力を活用し、経常経費の削減に努めていく必要がある。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a:extLst>
            <a:ext uri="{FF2B5EF4-FFF2-40B4-BE49-F238E27FC236}">
              <a16:creationId xmlns="" xmlns:a16="http://schemas.microsoft.com/office/drawing/2014/main" id="{00000000-0008-0000-0300-00007B000000}"/>
            </a:ext>
          </a:extLst>
        </xdr:cNvPr>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a:extLst>
            <a:ext uri="{FF2B5EF4-FFF2-40B4-BE49-F238E27FC236}">
              <a16:creationId xmlns="" xmlns:a16="http://schemas.microsoft.com/office/drawing/2014/main" id="{00000000-0008-0000-0300-00007C000000}"/>
            </a:ext>
          </a:extLst>
        </xdr:cNvPr>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a:extLst>
            <a:ext uri="{FF2B5EF4-FFF2-40B4-BE49-F238E27FC236}">
              <a16:creationId xmlns="" xmlns:a16="http://schemas.microsoft.com/office/drawing/2014/main" id="{00000000-0008-0000-0300-00007E000000}"/>
            </a:ext>
          </a:extLst>
        </xdr:cNvPr>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30797</xdr:rowOff>
    </xdr:from>
    <xdr:to>
      <xdr:col>23</xdr:col>
      <xdr:colOff>133350</xdr:colOff>
      <xdr:row>65</xdr:row>
      <xdr:rowOff>103188</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flipV="1">
          <a:off x="4114800" y="11175047"/>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25734</xdr:rowOff>
    </xdr:from>
    <xdr:ext cx="762000" cy="259045"/>
    <xdr:sp macro="" textlink="">
      <xdr:nvSpPr>
        <xdr:cNvPr id="129" name="財政構造の弾力性平均値テキスト">
          <a:extLst>
            <a:ext uri="{FF2B5EF4-FFF2-40B4-BE49-F238E27FC236}">
              <a16:creationId xmlns="" xmlns:a16="http://schemas.microsoft.com/office/drawing/2014/main" id="{00000000-0008-0000-0300-000081000000}"/>
            </a:ext>
          </a:extLst>
        </xdr:cNvPr>
        <xdr:cNvSpPr txBox="1"/>
      </xdr:nvSpPr>
      <xdr:spPr>
        <a:xfrm>
          <a:off x="5041900" y="1065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a:extLst>
            <a:ext uri="{FF2B5EF4-FFF2-40B4-BE49-F238E27FC236}">
              <a16:creationId xmlns="" xmlns:a16="http://schemas.microsoft.com/office/drawing/2014/main" id="{00000000-0008-0000-0300-000082000000}"/>
            </a:ext>
          </a:extLst>
        </xdr:cNvPr>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103188</xdr:rowOff>
    </xdr:from>
    <xdr:to>
      <xdr:col>19</xdr:col>
      <xdr:colOff>133350</xdr:colOff>
      <xdr:row>65</xdr:row>
      <xdr:rowOff>115253</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flipV="1">
          <a:off x="3225800" y="1124743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a:extLst>
            <a:ext uri="{FF2B5EF4-FFF2-40B4-BE49-F238E27FC236}">
              <a16:creationId xmlns="" xmlns:a16="http://schemas.microsoft.com/office/drawing/2014/main" id="{00000000-0008-0000-0300-000084000000}"/>
            </a:ext>
          </a:extLst>
        </xdr:cNvPr>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96855</xdr:rowOff>
    </xdr:from>
    <xdr:ext cx="736600" cy="259045"/>
    <xdr:sp macro="" textlink="">
      <xdr:nvSpPr>
        <xdr:cNvPr id="133" name="テキスト ボックス 132">
          <a:extLst>
            <a:ext uri="{FF2B5EF4-FFF2-40B4-BE49-F238E27FC236}">
              <a16:creationId xmlns="" xmlns:a16="http://schemas.microsoft.com/office/drawing/2014/main" id="{00000000-0008-0000-0300-000085000000}"/>
            </a:ext>
          </a:extLst>
        </xdr:cNvPr>
        <xdr:cNvSpPr txBox="1"/>
      </xdr:nvSpPr>
      <xdr:spPr>
        <a:xfrm>
          <a:off x="3733800" y="1055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168593</xdr:rowOff>
    </xdr:from>
    <xdr:to>
      <xdr:col>15</xdr:col>
      <xdr:colOff>82550</xdr:colOff>
      <xdr:row>65</xdr:row>
      <xdr:rowOff>115253</xdr:rowOff>
    </xdr:to>
    <xdr:cxnSp macro="">
      <xdr:nvCxnSpPr>
        <xdr:cNvPr id="134" name="直線コネクタ 133">
          <a:extLst>
            <a:ext uri="{FF2B5EF4-FFF2-40B4-BE49-F238E27FC236}">
              <a16:creationId xmlns="" xmlns:a16="http://schemas.microsoft.com/office/drawing/2014/main" id="{00000000-0008-0000-0300-000086000000}"/>
            </a:ext>
          </a:extLst>
        </xdr:cNvPr>
        <xdr:cNvCxnSpPr/>
      </xdr:nvCxnSpPr>
      <xdr:spPr>
        <a:xfrm>
          <a:off x="2336800" y="10969943"/>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a:extLst>
            <a:ext uri="{FF2B5EF4-FFF2-40B4-BE49-F238E27FC236}">
              <a16:creationId xmlns="" xmlns:a16="http://schemas.microsoft.com/office/drawing/2014/main" id="{00000000-0008-0000-0300-000088000000}"/>
            </a:ext>
          </a:extLst>
        </xdr:cNvPr>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168593</xdr:rowOff>
    </xdr:from>
    <xdr:to>
      <xdr:col>11</xdr:col>
      <xdr:colOff>31750</xdr:colOff>
      <xdr:row>65</xdr:row>
      <xdr:rowOff>54928</xdr:rowOff>
    </xdr:to>
    <xdr:cxnSp macro="">
      <xdr:nvCxnSpPr>
        <xdr:cNvPr id="137" name="直線コネクタ 136">
          <a:extLst>
            <a:ext uri="{FF2B5EF4-FFF2-40B4-BE49-F238E27FC236}">
              <a16:creationId xmlns="" xmlns:a16="http://schemas.microsoft.com/office/drawing/2014/main" id="{00000000-0008-0000-0300-000089000000}"/>
            </a:ext>
          </a:extLst>
        </xdr:cNvPr>
        <xdr:cNvCxnSpPr/>
      </xdr:nvCxnSpPr>
      <xdr:spPr>
        <a:xfrm flipV="1">
          <a:off x="1447800" y="10969943"/>
          <a:ext cx="8890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a:extLst>
            <a:ext uri="{FF2B5EF4-FFF2-40B4-BE49-F238E27FC236}">
              <a16:creationId xmlns="" xmlns:a16="http://schemas.microsoft.com/office/drawing/2014/main" id="{00000000-0008-0000-0300-00008A000000}"/>
            </a:ext>
          </a:extLst>
        </xdr:cNvPr>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39" name="テキスト ボックス 138">
          <a:extLst>
            <a:ext uri="{FF2B5EF4-FFF2-40B4-BE49-F238E27FC236}">
              <a16:creationId xmlns="" xmlns:a16="http://schemas.microsoft.com/office/drawing/2014/main" id="{00000000-0008-0000-0300-00008B000000}"/>
            </a:ext>
          </a:extLst>
        </xdr:cNvPr>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a:extLst>
            <a:ext uri="{FF2B5EF4-FFF2-40B4-BE49-F238E27FC236}">
              <a16:creationId xmlns="" xmlns:a16="http://schemas.microsoft.com/office/drawing/2014/main" id="{00000000-0008-0000-0300-00008C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151447</xdr:rowOff>
    </xdr:from>
    <xdr:to>
      <xdr:col>23</xdr:col>
      <xdr:colOff>184150</xdr:colOff>
      <xdr:row>65</xdr:row>
      <xdr:rowOff>81597</xdr:rowOff>
    </xdr:to>
    <xdr:sp macro="" textlink="">
      <xdr:nvSpPr>
        <xdr:cNvPr id="147" name="楕円 146">
          <a:extLst>
            <a:ext uri="{FF2B5EF4-FFF2-40B4-BE49-F238E27FC236}">
              <a16:creationId xmlns="" xmlns:a16="http://schemas.microsoft.com/office/drawing/2014/main" id="{00000000-0008-0000-0300-000093000000}"/>
            </a:ext>
          </a:extLst>
        </xdr:cNvPr>
        <xdr:cNvSpPr/>
      </xdr:nvSpPr>
      <xdr:spPr>
        <a:xfrm>
          <a:off x="4902200" y="1112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123524</xdr:rowOff>
    </xdr:from>
    <xdr:ext cx="762000" cy="259045"/>
    <xdr:sp macro="" textlink="">
      <xdr:nvSpPr>
        <xdr:cNvPr id="148" name="財政構造の弾力性該当値テキスト">
          <a:extLst>
            <a:ext uri="{FF2B5EF4-FFF2-40B4-BE49-F238E27FC236}">
              <a16:creationId xmlns="" xmlns:a16="http://schemas.microsoft.com/office/drawing/2014/main" id="{00000000-0008-0000-0300-000094000000}"/>
            </a:ext>
          </a:extLst>
        </xdr:cNvPr>
        <xdr:cNvSpPr txBox="1"/>
      </xdr:nvSpPr>
      <xdr:spPr>
        <a:xfrm>
          <a:off x="5041900" y="1109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52388</xdr:rowOff>
    </xdr:from>
    <xdr:to>
      <xdr:col>19</xdr:col>
      <xdr:colOff>184150</xdr:colOff>
      <xdr:row>65</xdr:row>
      <xdr:rowOff>153988</xdr:rowOff>
    </xdr:to>
    <xdr:sp macro="" textlink="">
      <xdr:nvSpPr>
        <xdr:cNvPr id="149" name="楕円 148">
          <a:extLst>
            <a:ext uri="{FF2B5EF4-FFF2-40B4-BE49-F238E27FC236}">
              <a16:creationId xmlns="" xmlns:a16="http://schemas.microsoft.com/office/drawing/2014/main" id="{00000000-0008-0000-0300-000095000000}"/>
            </a:ext>
          </a:extLst>
        </xdr:cNvPr>
        <xdr:cNvSpPr/>
      </xdr:nvSpPr>
      <xdr:spPr>
        <a:xfrm>
          <a:off x="4064000" y="1119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138765</xdr:rowOff>
    </xdr:from>
    <xdr:ext cx="7366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3733800" y="1128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64453</xdr:rowOff>
    </xdr:from>
    <xdr:to>
      <xdr:col>15</xdr:col>
      <xdr:colOff>133350</xdr:colOff>
      <xdr:row>65</xdr:row>
      <xdr:rowOff>166053</xdr:rowOff>
    </xdr:to>
    <xdr:sp macro="" textlink="">
      <xdr:nvSpPr>
        <xdr:cNvPr id="151" name="楕円 150">
          <a:extLst>
            <a:ext uri="{FF2B5EF4-FFF2-40B4-BE49-F238E27FC236}">
              <a16:creationId xmlns="" xmlns:a16="http://schemas.microsoft.com/office/drawing/2014/main" id="{00000000-0008-0000-0300-000097000000}"/>
            </a:ext>
          </a:extLst>
        </xdr:cNvPr>
        <xdr:cNvSpPr/>
      </xdr:nvSpPr>
      <xdr:spPr>
        <a:xfrm>
          <a:off x="3175000" y="1120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150830</xdr:rowOff>
    </xdr:from>
    <xdr:ext cx="762000" cy="259045"/>
    <xdr:sp macro="" textlink="">
      <xdr:nvSpPr>
        <xdr:cNvPr id="152" name="テキスト ボックス 151">
          <a:extLst>
            <a:ext uri="{FF2B5EF4-FFF2-40B4-BE49-F238E27FC236}">
              <a16:creationId xmlns="" xmlns:a16="http://schemas.microsoft.com/office/drawing/2014/main" id="{00000000-0008-0000-0300-000098000000}"/>
            </a:ext>
          </a:extLst>
        </xdr:cNvPr>
        <xdr:cNvSpPr txBox="1"/>
      </xdr:nvSpPr>
      <xdr:spPr>
        <a:xfrm>
          <a:off x="2844800" y="1129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117793</xdr:rowOff>
    </xdr:from>
    <xdr:to>
      <xdr:col>11</xdr:col>
      <xdr:colOff>82550</xdr:colOff>
      <xdr:row>64</xdr:row>
      <xdr:rowOff>47943</xdr:rowOff>
    </xdr:to>
    <xdr:sp macro="" textlink="">
      <xdr:nvSpPr>
        <xdr:cNvPr id="153" name="楕円 152">
          <a:extLst>
            <a:ext uri="{FF2B5EF4-FFF2-40B4-BE49-F238E27FC236}">
              <a16:creationId xmlns="" xmlns:a16="http://schemas.microsoft.com/office/drawing/2014/main" id="{00000000-0008-0000-0300-000099000000}"/>
            </a:ext>
          </a:extLst>
        </xdr:cNvPr>
        <xdr:cNvSpPr/>
      </xdr:nvSpPr>
      <xdr:spPr>
        <a:xfrm>
          <a:off x="2286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32720</xdr:rowOff>
    </xdr:from>
    <xdr:ext cx="7620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1955800" y="1100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4128</xdr:rowOff>
    </xdr:from>
    <xdr:to>
      <xdr:col>7</xdr:col>
      <xdr:colOff>31750</xdr:colOff>
      <xdr:row>65</xdr:row>
      <xdr:rowOff>105728</xdr:rowOff>
    </xdr:to>
    <xdr:sp macro="" textlink="">
      <xdr:nvSpPr>
        <xdr:cNvPr id="155" name="楕円 154">
          <a:extLst>
            <a:ext uri="{FF2B5EF4-FFF2-40B4-BE49-F238E27FC236}">
              <a16:creationId xmlns="" xmlns:a16="http://schemas.microsoft.com/office/drawing/2014/main" id="{00000000-0008-0000-0300-00009B000000}"/>
            </a:ext>
          </a:extLst>
        </xdr:cNvPr>
        <xdr:cNvSpPr/>
      </xdr:nvSpPr>
      <xdr:spPr>
        <a:xfrm>
          <a:off x="1397000" y="1114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90505</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1066800" y="1123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[147,790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類似団体平均を上回って</a:t>
          </a:r>
          <a:r>
            <a:rPr kumimoji="1" lang="ja-JP" altLang="en-US" sz="1100">
              <a:solidFill>
                <a:schemeClr val="dk1"/>
              </a:solidFill>
              <a:effectLst/>
              <a:latin typeface="+mn-lt"/>
              <a:ea typeface="+mn-ea"/>
              <a:cs typeface="+mn-cs"/>
            </a:rPr>
            <a:t>おり、年々増加にしている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主な増加の要因としては、</a:t>
          </a:r>
          <a:r>
            <a:rPr kumimoji="1" lang="ja-JP" altLang="en-US" sz="1100">
              <a:solidFill>
                <a:schemeClr val="dk1"/>
              </a:solidFill>
              <a:effectLst/>
              <a:latin typeface="+mn-lt"/>
              <a:ea typeface="+mn-ea"/>
              <a:cs typeface="+mn-cs"/>
            </a:rPr>
            <a:t>住民窓口業務委託料、万葉公園・周辺地区まちづくり事業委託料、公園長寿命化計画事業委託料</a:t>
          </a:r>
          <a:r>
            <a:rPr kumimoji="1" lang="ja-JP" altLang="ja-JP" sz="1100">
              <a:solidFill>
                <a:schemeClr val="dk1"/>
              </a:solidFill>
              <a:effectLst/>
              <a:latin typeface="+mn-lt"/>
              <a:ea typeface="+mn-ea"/>
              <a:cs typeface="+mn-cs"/>
            </a:rPr>
            <a:t>などの委託</a:t>
          </a:r>
          <a:r>
            <a:rPr kumimoji="1" lang="ja-JP" altLang="en-US" sz="1100">
              <a:solidFill>
                <a:schemeClr val="dk1"/>
              </a:solidFill>
              <a:effectLst/>
              <a:latin typeface="+mn-lt"/>
              <a:ea typeface="+mn-ea"/>
              <a:cs typeface="+mn-cs"/>
            </a:rPr>
            <a:t>料</a:t>
          </a:r>
          <a:r>
            <a:rPr kumimoji="1" lang="ja-JP" altLang="ja-JP" sz="1100">
              <a:solidFill>
                <a:schemeClr val="dk1"/>
              </a:solidFill>
              <a:effectLst/>
              <a:latin typeface="+mn-lt"/>
              <a:ea typeface="+mn-ea"/>
              <a:cs typeface="+mn-cs"/>
            </a:rPr>
            <a:t>が増加しているためであると思われる。</a:t>
          </a:r>
          <a:endParaRPr lang="ja-JP" altLang="ja-JP" sz="1400">
            <a:effectLst/>
          </a:endParaRPr>
        </a:p>
        <a:p>
          <a:r>
            <a:rPr kumimoji="1" lang="ja-JP" altLang="ja-JP" sz="1100">
              <a:solidFill>
                <a:schemeClr val="dk1"/>
              </a:solidFill>
              <a:effectLst/>
              <a:latin typeface="+mn-lt"/>
              <a:ea typeface="+mn-ea"/>
              <a:cs typeface="+mn-cs"/>
            </a:rPr>
            <a:t>　物件費の抑制に努める必要があり、引き続き人件費の見直しにも努力したい。</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a:extLst>
            <a:ext uri="{FF2B5EF4-FFF2-40B4-BE49-F238E27FC236}">
              <a16:creationId xmlns="" xmlns:a16="http://schemas.microsoft.com/office/drawing/2014/main" id="{00000000-0008-0000-0300-0000BD000000}"/>
            </a:ext>
          </a:extLst>
        </xdr:cNvPr>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a:extLst>
            <a:ext uri="{FF2B5EF4-FFF2-40B4-BE49-F238E27FC236}">
              <a16:creationId xmlns="" xmlns:a16="http://schemas.microsoft.com/office/drawing/2014/main" id="{00000000-0008-0000-0300-0000BF000000}"/>
            </a:ext>
          </a:extLst>
        </xdr:cNvPr>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170002</xdr:rowOff>
    </xdr:from>
    <xdr:to>
      <xdr:col>23</xdr:col>
      <xdr:colOff>133350</xdr:colOff>
      <xdr:row>81</xdr:row>
      <xdr:rowOff>20503</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4114800" y="13886002"/>
          <a:ext cx="838200" cy="2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54821</xdr:rowOff>
    </xdr:from>
    <xdr:ext cx="762000" cy="259045"/>
    <xdr:sp macro="" textlink="">
      <xdr:nvSpPr>
        <xdr:cNvPr id="194" name="人件費・物件費等の状況平均値テキスト">
          <a:extLst>
            <a:ext uri="{FF2B5EF4-FFF2-40B4-BE49-F238E27FC236}">
              <a16:creationId xmlns="" xmlns:a16="http://schemas.microsoft.com/office/drawing/2014/main" id="{00000000-0008-0000-0300-0000C2000000}"/>
            </a:ext>
          </a:extLst>
        </xdr:cNvPr>
        <xdr:cNvSpPr txBox="1"/>
      </xdr:nvSpPr>
      <xdr:spPr>
        <a:xfrm>
          <a:off x="5041900" y="13599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a:extLst>
            <a:ext uri="{FF2B5EF4-FFF2-40B4-BE49-F238E27FC236}">
              <a16:creationId xmlns="" xmlns:a16="http://schemas.microsoft.com/office/drawing/2014/main" id="{00000000-0008-0000-0300-0000C3000000}"/>
            </a:ext>
          </a:extLst>
        </xdr:cNvPr>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158358</xdr:rowOff>
    </xdr:from>
    <xdr:to>
      <xdr:col>19</xdr:col>
      <xdr:colOff>133350</xdr:colOff>
      <xdr:row>80</xdr:row>
      <xdr:rowOff>170002</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a:off x="3225800" y="13874358"/>
          <a:ext cx="889000" cy="1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a:extLst>
            <a:ext uri="{FF2B5EF4-FFF2-40B4-BE49-F238E27FC236}">
              <a16:creationId xmlns="" xmlns:a16="http://schemas.microsoft.com/office/drawing/2014/main" id="{00000000-0008-0000-0300-0000C5000000}"/>
            </a:ext>
          </a:extLst>
        </xdr:cNvPr>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136469</xdr:rowOff>
    </xdr:from>
    <xdr:ext cx="736600" cy="259045"/>
    <xdr:sp macro="" textlink="">
      <xdr:nvSpPr>
        <xdr:cNvPr id="198" name="テキスト ボックス 197">
          <a:extLst>
            <a:ext uri="{FF2B5EF4-FFF2-40B4-BE49-F238E27FC236}">
              <a16:creationId xmlns="" xmlns:a16="http://schemas.microsoft.com/office/drawing/2014/main" id="{00000000-0008-0000-0300-0000C6000000}"/>
            </a:ext>
          </a:extLst>
        </xdr:cNvPr>
        <xdr:cNvSpPr txBox="1"/>
      </xdr:nvSpPr>
      <xdr:spPr>
        <a:xfrm>
          <a:off x="3733800" y="13509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150388</xdr:rowOff>
    </xdr:from>
    <xdr:to>
      <xdr:col>15</xdr:col>
      <xdr:colOff>82550</xdr:colOff>
      <xdr:row>80</xdr:row>
      <xdr:rowOff>158358</xdr:rowOff>
    </xdr:to>
    <xdr:cxnSp macro="">
      <xdr:nvCxnSpPr>
        <xdr:cNvPr id="199" name="直線コネクタ 198">
          <a:extLst>
            <a:ext uri="{FF2B5EF4-FFF2-40B4-BE49-F238E27FC236}">
              <a16:creationId xmlns="" xmlns:a16="http://schemas.microsoft.com/office/drawing/2014/main" id="{00000000-0008-0000-0300-0000C7000000}"/>
            </a:ext>
          </a:extLst>
        </xdr:cNvPr>
        <xdr:cNvCxnSpPr/>
      </xdr:nvCxnSpPr>
      <xdr:spPr>
        <a:xfrm>
          <a:off x="2336800" y="13866388"/>
          <a:ext cx="889000" cy="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a:extLst>
            <a:ext uri="{FF2B5EF4-FFF2-40B4-BE49-F238E27FC236}">
              <a16:creationId xmlns="" xmlns:a16="http://schemas.microsoft.com/office/drawing/2014/main" id="{00000000-0008-0000-0300-0000C8000000}"/>
            </a:ext>
          </a:extLst>
        </xdr:cNvPr>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135117</xdr:rowOff>
    </xdr:from>
    <xdr:ext cx="762000" cy="259045"/>
    <xdr:sp macro="" textlink="">
      <xdr:nvSpPr>
        <xdr:cNvPr id="201" name="テキスト ボックス 200">
          <a:extLst>
            <a:ext uri="{FF2B5EF4-FFF2-40B4-BE49-F238E27FC236}">
              <a16:creationId xmlns="" xmlns:a16="http://schemas.microsoft.com/office/drawing/2014/main" id="{00000000-0008-0000-0300-0000C9000000}"/>
            </a:ext>
          </a:extLst>
        </xdr:cNvPr>
        <xdr:cNvSpPr txBox="1"/>
      </xdr:nvSpPr>
      <xdr:spPr>
        <a:xfrm>
          <a:off x="28448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124755</xdr:rowOff>
    </xdr:from>
    <xdr:to>
      <xdr:col>11</xdr:col>
      <xdr:colOff>31750</xdr:colOff>
      <xdr:row>80</xdr:row>
      <xdr:rowOff>150388</xdr:rowOff>
    </xdr:to>
    <xdr:cxnSp macro="">
      <xdr:nvCxnSpPr>
        <xdr:cNvPr id="202" name="直線コネクタ 201">
          <a:extLst>
            <a:ext uri="{FF2B5EF4-FFF2-40B4-BE49-F238E27FC236}">
              <a16:creationId xmlns="" xmlns:a16="http://schemas.microsoft.com/office/drawing/2014/main" id="{00000000-0008-0000-0300-0000CA000000}"/>
            </a:ext>
          </a:extLst>
        </xdr:cNvPr>
        <xdr:cNvCxnSpPr/>
      </xdr:nvCxnSpPr>
      <xdr:spPr>
        <a:xfrm>
          <a:off x="1447800" y="13840755"/>
          <a:ext cx="889000" cy="2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a:extLst>
            <a:ext uri="{FF2B5EF4-FFF2-40B4-BE49-F238E27FC236}">
              <a16:creationId xmlns="" xmlns:a16="http://schemas.microsoft.com/office/drawing/2014/main" id="{00000000-0008-0000-0300-0000CB000000}"/>
            </a:ext>
          </a:extLst>
        </xdr:cNvPr>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117736</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1955800" y="134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a:extLst>
            <a:ext uri="{FF2B5EF4-FFF2-40B4-BE49-F238E27FC236}">
              <a16:creationId xmlns="" xmlns:a16="http://schemas.microsoft.com/office/drawing/2014/main" id="{00000000-0008-0000-0300-0000CD000000}"/>
            </a:ext>
          </a:extLst>
        </xdr:cNvPr>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133114</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1066800" y="13506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141153</xdr:rowOff>
    </xdr:from>
    <xdr:to>
      <xdr:col>23</xdr:col>
      <xdr:colOff>184150</xdr:colOff>
      <xdr:row>81</xdr:row>
      <xdr:rowOff>71303</xdr:rowOff>
    </xdr:to>
    <xdr:sp macro="" textlink="">
      <xdr:nvSpPr>
        <xdr:cNvPr id="212" name="楕円 211">
          <a:extLst>
            <a:ext uri="{FF2B5EF4-FFF2-40B4-BE49-F238E27FC236}">
              <a16:creationId xmlns="" xmlns:a16="http://schemas.microsoft.com/office/drawing/2014/main" id="{00000000-0008-0000-0300-0000D4000000}"/>
            </a:ext>
          </a:extLst>
        </xdr:cNvPr>
        <xdr:cNvSpPr/>
      </xdr:nvSpPr>
      <xdr:spPr>
        <a:xfrm>
          <a:off x="4902200" y="1385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113230</xdr:rowOff>
    </xdr:from>
    <xdr:ext cx="762000" cy="259045"/>
    <xdr:sp macro="" textlink="">
      <xdr:nvSpPr>
        <xdr:cNvPr id="213" name="人件費・物件費等の状況該当値テキスト">
          <a:extLst>
            <a:ext uri="{FF2B5EF4-FFF2-40B4-BE49-F238E27FC236}">
              <a16:creationId xmlns="" xmlns:a16="http://schemas.microsoft.com/office/drawing/2014/main" id="{00000000-0008-0000-0300-0000D5000000}"/>
            </a:ext>
          </a:extLst>
        </xdr:cNvPr>
        <xdr:cNvSpPr txBox="1"/>
      </xdr:nvSpPr>
      <xdr:spPr>
        <a:xfrm>
          <a:off x="5041900" y="13829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119202</xdr:rowOff>
    </xdr:from>
    <xdr:to>
      <xdr:col>19</xdr:col>
      <xdr:colOff>184150</xdr:colOff>
      <xdr:row>81</xdr:row>
      <xdr:rowOff>49352</xdr:rowOff>
    </xdr:to>
    <xdr:sp macro="" textlink="">
      <xdr:nvSpPr>
        <xdr:cNvPr id="214" name="楕円 213">
          <a:extLst>
            <a:ext uri="{FF2B5EF4-FFF2-40B4-BE49-F238E27FC236}">
              <a16:creationId xmlns="" xmlns:a16="http://schemas.microsoft.com/office/drawing/2014/main" id="{00000000-0008-0000-0300-0000D6000000}"/>
            </a:ext>
          </a:extLst>
        </xdr:cNvPr>
        <xdr:cNvSpPr/>
      </xdr:nvSpPr>
      <xdr:spPr>
        <a:xfrm>
          <a:off x="4064000" y="1383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34129</xdr:rowOff>
    </xdr:from>
    <xdr:ext cx="7366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3733800" y="13921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107558</xdr:rowOff>
    </xdr:from>
    <xdr:to>
      <xdr:col>15</xdr:col>
      <xdr:colOff>133350</xdr:colOff>
      <xdr:row>81</xdr:row>
      <xdr:rowOff>37708</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3175000" y="1382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22485</xdr:rowOff>
    </xdr:from>
    <xdr:ext cx="7620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2844800" y="1390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99588</xdr:rowOff>
    </xdr:from>
    <xdr:to>
      <xdr:col>11</xdr:col>
      <xdr:colOff>82550</xdr:colOff>
      <xdr:row>81</xdr:row>
      <xdr:rowOff>29738</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2286000" y="1381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14515</xdr:rowOff>
    </xdr:from>
    <xdr:ext cx="7620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1955800" y="1390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73955</xdr:rowOff>
    </xdr:from>
    <xdr:to>
      <xdr:col>7</xdr:col>
      <xdr:colOff>31750</xdr:colOff>
      <xdr:row>81</xdr:row>
      <xdr:rowOff>4105</xdr:rowOff>
    </xdr:to>
    <xdr:sp macro="" textlink="">
      <xdr:nvSpPr>
        <xdr:cNvPr id="220" name="楕円 219">
          <a:extLst>
            <a:ext uri="{FF2B5EF4-FFF2-40B4-BE49-F238E27FC236}">
              <a16:creationId xmlns="" xmlns:a16="http://schemas.microsoft.com/office/drawing/2014/main" id="{00000000-0008-0000-0300-0000DC000000}"/>
            </a:ext>
          </a:extLst>
        </xdr:cNvPr>
        <xdr:cNvSpPr/>
      </xdr:nvSpPr>
      <xdr:spPr>
        <a:xfrm>
          <a:off x="1397000" y="1378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160332</xdr:rowOff>
    </xdr:from>
    <xdr:ext cx="762000" cy="259045"/>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1066800" y="1387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類似団体平均を上回っている要因は、隣接市町から業務を受託している消防部 門、町立保育園を運営している福祉部門、観光地として観光行事を行う商工部門 など、固有の特殊事情によると考える。今後も人事院勧告等を踏まえ給与の適正化に努める。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a:extLst>
            <a:ext uri="{FF2B5EF4-FFF2-40B4-BE49-F238E27FC236}">
              <a16:creationId xmlns="" xmlns:a16="http://schemas.microsoft.com/office/drawing/2014/main" id="{00000000-0008-0000-0300-0000FB000000}"/>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a:extLst>
            <a:ext uri="{FF2B5EF4-FFF2-40B4-BE49-F238E27FC236}">
              <a16:creationId xmlns="" xmlns:a16="http://schemas.microsoft.com/office/drawing/2014/main" id="{00000000-0008-0000-0300-0000FD000000}"/>
            </a:ext>
          </a:extLst>
        </xdr:cNvPr>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155222</xdr:rowOff>
    </xdr:from>
    <xdr:to>
      <xdr:col>81</xdr:col>
      <xdr:colOff>44450</xdr:colOff>
      <xdr:row>87</xdr:row>
      <xdr:rowOff>10584</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flipV="1">
          <a:off x="16179800" y="14899922"/>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6" name="給与水準   （国との比較）平均値テキスト">
          <a:extLst>
            <a:ext uri="{FF2B5EF4-FFF2-40B4-BE49-F238E27FC236}">
              <a16:creationId xmlns="" xmlns:a16="http://schemas.microsoft.com/office/drawing/2014/main" id="{00000000-0008-0000-0300-000000010000}"/>
            </a:ext>
          </a:extLst>
        </xdr:cNvPr>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a:extLst>
            <a:ext uri="{FF2B5EF4-FFF2-40B4-BE49-F238E27FC236}">
              <a16:creationId xmlns="" xmlns:a16="http://schemas.microsoft.com/office/drawing/2014/main" id="{00000000-0008-0000-0300-000001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128411</xdr:rowOff>
    </xdr:from>
    <xdr:to>
      <xdr:col>77</xdr:col>
      <xdr:colOff>44450</xdr:colOff>
      <xdr:row>87</xdr:row>
      <xdr:rowOff>10584</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a:off x="15290800" y="1487311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a:extLst>
            <a:ext uri="{FF2B5EF4-FFF2-40B4-BE49-F238E27FC236}">
              <a16:creationId xmlns="" xmlns:a16="http://schemas.microsoft.com/office/drawing/2014/main" id="{00000000-0008-0000-0300-000003010000}"/>
            </a:ext>
          </a:extLst>
        </xdr:cNvPr>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0" name="テキスト ボックス 259">
          <a:extLst>
            <a:ext uri="{FF2B5EF4-FFF2-40B4-BE49-F238E27FC236}">
              <a16:creationId xmlns="" xmlns:a16="http://schemas.microsoft.com/office/drawing/2014/main" id="{00000000-0008-0000-0300-000004010000}"/>
            </a:ext>
          </a:extLst>
        </xdr:cNvPr>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128411</xdr:rowOff>
    </xdr:from>
    <xdr:to>
      <xdr:col>72</xdr:col>
      <xdr:colOff>203200</xdr:colOff>
      <xdr:row>88</xdr:row>
      <xdr:rowOff>0</xdr:rowOff>
    </xdr:to>
    <xdr:cxnSp macro="">
      <xdr:nvCxnSpPr>
        <xdr:cNvPr id="261" name="直線コネクタ 260">
          <a:extLst>
            <a:ext uri="{FF2B5EF4-FFF2-40B4-BE49-F238E27FC236}">
              <a16:creationId xmlns="" xmlns:a16="http://schemas.microsoft.com/office/drawing/2014/main" id="{00000000-0008-0000-0300-000005010000}"/>
            </a:ext>
          </a:extLst>
        </xdr:cNvPr>
        <xdr:cNvCxnSpPr/>
      </xdr:nvCxnSpPr>
      <xdr:spPr>
        <a:xfrm flipV="1">
          <a:off x="14401800" y="14873111"/>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a:extLst>
            <a:ext uri="{FF2B5EF4-FFF2-40B4-BE49-F238E27FC236}">
              <a16:creationId xmlns="" xmlns:a16="http://schemas.microsoft.com/office/drawing/2014/main" id="{00000000-0008-0000-0300-000006010000}"/>
            </a:ext>
          </a:extLst>
        </xdr:cNvPr>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3" name="テキスト ボックス 262">
          <a:extLst>
            <a:ext uri="{FF2B5EF4-FFF2-40B4-BE49-F238E27FC236}">
              <a16:creationId xmlns="" xmlns:a16="http://schemas.microsoft.com/office/drawing/2014/main" id="{00000000-0008-0000-0300-000007010000}"/>
            </a:ext>
          </a:extLst>
        </xdr:cNvPr>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144639</xdr:rowOff>
    </xdr:from>
    <xdr:to>
      <xdr:col>68</xdr:col>
      <xdr:colOff>152400</xdr:colOff>
      <xdr:row>88</xdr:row>
      <xdr:rowOff>0</xdr:rowOff>
    </xdr:to>
    <xdr:cxnSp macro="">
      <xdr:nvCxnSpPr>
        <xdr:cNvPr id="264" name="直線コネクタ 263">
          <a:extLst>
            <a:ext uri="{FF2B5EF4-FFF2-40B4-BE49-F238E27FC236}">
              <a16:creationId xmlns="" xmlns:a16="http://schemas.microsoft.com/office/drawing/2014/main" id="{00000000-0008-0000-0300-000008010000}"/>
            </a:ext>
          </a:extLst>
        </xdr:cNvPr>
        <xdr:cNvCxnSpPr/>
      </xdr:nvCxnSpPr>
      <xdr:spPr>
        <a:xfrm>
          <a:off x="13512800" y="150607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a:extLst>
            <a:ext uri="{FF2B5EF4-FFF2-40B4-BE49-F238E27FC236}">
              <a16:creationId xmlns="" xmlns:a16="http://schemas.microsoft.com/office/drawing/2014/main" id="{00000000-0008-0000-0300-000009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a:extLst>
            <a:ext uri="{FF2B5EF4-FFF2-40B4-BE49-F238E27FC236}">
              <a16:creationId xmlns="" xmlns:a16="http://schemas.microsoft.com/office/drawing/2014/main" id="{00000000-0008-0000-0300-00000B010000}"/>
            </a:ext>
          </a:extLst>
        </xdr:cNvPr>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104422</xdr:rowOff>
    </xdr:from>
    <xdr:to>
      <xdr:col>81</xdr:col>
      <xdr:colOff>95250</xdr:colOff>
      <xdr:row>87</xdr:row>
      <xdr:rowOff>34572</xdr:rowOff>
    </xdr:to>
    <xdr:sp macro="" textlink="">
      <xdr:nvSpPr>
        <xdr:cNvPr id="274" name="楕円 273">
          <a:extLst>
            <a:ext uri="{FF2B5EF4-FFF2-40B4-BE49-F238E27FC236}">
              <a16:creationId xmlns="" xmlns:a16="http://schemas.microsoft.com/office/drawing/2014/main" id="{00000000-0008-0000-0300-000012010000}"/>
            </a:ext>
          </a:extLst>
        </xdr:cNvPr>
        <xdr:cNvSpPr/>
      </xdr:nvSpPr>
      <xdr:spPr>
        <a:xfrm>
          <a:off x="169672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76499</xdr:rowOff>
    </xdr:from>
    <xdr:ext cx="762000" cy="259045"/>
    <xdr:sp macro="" textlink="">
      <xdr:nvSpPr>
        <xdr:cNvPr id="275" name="給与水準   （国との比較）該当値テキスト">
          <a:extLst>
            <a:ext uri="{FF2B5EF4-FFF2-40B4-BE49-F238E27FC236}">
              <a16:creationId xmlns="" xmlns:a16="http://schemas.microsoft.com/office/drawing/2014/main" id="{00000000-0008-0000-0300-000013010000}"/>
            </a:ext>
          </a:extLst>
        </xdr:cNvPr>
        <xdr:cNvSpPr txBox="1"/>
      </xdr:nvSpPr>
      <xdr:spPr>
        <a:xfrm>
          <a:off x="17106900" y="1482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76" name="楕円 275">
          <a:extLst>
            <a:ext uri="{FF2B5EF4-FFF2-40B4-BE49-F238E27FC236}">
              <a16:creationId xmlns="" xmlns:a16="http://schemas.microsoft.com/office/drawing/2014/main" id="{00000000-0008-0000-0300-000014010000}"/>
            </a:ext>
          </a:extLst>
        </xdr:cNvPr>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46161</xdr:rowOff>
    </xdr:from>
    <xdr:ext cx="7366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5798800" y="1496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77611</xdr:rowOff>
    </xdr:from>
    <xdr:to>
      <xdr:col>73</xdr:col>
      <xdr:colOff>44450</xdr:colOff>
      <xdr:row>87</xdr:row>
      <xdr:rowOff>7761</xdr:rowOff>
    </xdr:to>
    <xdr:sp macro="" textlink="">
      <xdr:nvSpPr>
        <xdr:cNvPr id="278" name="楕円 277">
          <a:extLst>
            <a:ext uri="{FF2B5EF4-FFF2-40B4-BE49-F238E27FC236}">
              <a16:creationId xmlns="" xmlns:a16="http://schemas.microsoft.com/office/drawing/2014/main" id="{00000000-0008-0000-0300-000016010000}"/>
            </a:ext>
          </a:extLst>
        </xdr:cNvPr>
        <xdr:cNvSpPr/>
      </xdr:nvSpPr>
      <xdr:spPr>
        <a:xfrm>
          <a:off x="15240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163988</xdr:rowOff>
    </xdr:from>
    <xdr:ext cx="7620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4909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93839</xdr:rowOff>
    </xdr:from>
    <xdr:to>
      <xdr:col>64</xdr:col>
      <xdr:colOff>152400</xdr:colOff>
      <xdr:row>88</xdr:row>
      <xdr:rowOff>23989</xdr:rowOff>
    </xdr:to>
    <xdr:sp macro="" textlink="">
      <xdr:nvSpPr>
        <xdr:cNvPr id="282" name="楕円 281">
          <a:extLst>
            <a:ext uri="{FF2B5EF4-FFF2-40B4-BE49-F238E27FC236}">
              <a16:creationId xmlns="" xmlns:a16="http://schemas.microsoft.com/office/drawing/2014/main" id="{00000000-0008-0000-0300-00001A010000}"/>
            </a:ext>
          </a:extLst>
        </xdr:cNvPr>
        <xdr:cNvSpPr/>
      </xdr:nvSpPr>
      <xdr:spPr>
        <a:xfrm>
          <a:off x="13462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8766</xdr:rowOff>
    </xdr:from>
    <xdr:ext cx="762000" cy="259045"/>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3131800" y="1509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上回ってはいるが、隣接市町から業務を受託している消防部門、町立保育園を５園運営している福祉部門、観光地として観光行事を行う商工部門など、固有の特殊事情によると考えるが、今後も職員の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a:extLst>
            <a:ext uri="{FF2B5EF4-FFF2-40B4-BE49-F238E27FC236}">
              <a16:creationId xmlns="" xmlns:a16="http://schemas.microsoft.com/office/drawing/2014/main" id="{00000000-0008-0000-0300-00003C010000}"/>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 xmlns:a16="http://schemas.microsoft.com/office/drawing/2014/main"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55790</xdr:rowOff>
    </xdr:from>
    <xdr:to>
      <xdr:col>81</xdr:col>
      <xdr:colOff>44450</xdr:colOff>
      <xdr:row>65</xdr:row>
      <xdr:rowOff>67854</xdr:rowOff>
    </xdr:to>
    <xdr:cxnSp macro="">
      <xdr:nvCxnSpPr>
        <xdr:cNvPr id="320" name="直線コネクタ 319">
          <a:extLst>
            <a:ext uri="{FF2B5EF4-FFF2-40B4-BE49-F238E27FC236}">
              <a16:creationId xmlns="" xmlns:a16="http://schemas.microsoft.com/office/drawing/2014/main" id="{00000000-0008-0000-0300-000040010000}"/>
            </a:ext>
          </a:extLst>
        </xdr:cNvPr>
        <xdr:cNvCxnSpPr/>
      </xdr:nvCxnSpPr>
      <xdr:spPr>
        <a:xfrm>
          <a:off x="16179800" y="11200040"/>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44558</xdr:rowOff>
    </xdr:from>
    <xdr:ext cx="762000" cy="259045"/>
    <xdr:sp macro="" textlink="">
      <xdr:nvSpPr>
        <xdr:cNvPr id="321" name="定員管理の状況平均値テキスト">
          <a:extLst>
            <a:ext uri="{FF2B5EF4-FFF2-40B4-BE49-F238E27FC236}">
              <a16:creationId xmlns="" xmlns:a16="http://schemas.microsoft.com/office/drawing/2014/main" id="{00000000-0008-0000-0300-000041010000}"/>
            </a:ext>
          </a:extLst>
        </xdr:cNvPr>
        <xdr:cNvSpPr txBox="1"/>
      </xdr:nvSpPr>
      <xdr:spPr>
        <a:xfrm>
          <a:off x="17106900" y="10160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a:extLst>
            <a:ext uri="{FF2B5EF4-FFF2-40B4-BE49-F238E27FC236}">
              <a16:creationId xmlns="" xmlns:a16="http://schemas.microsoft.com/office/drawing/2014/main" id="{00000000-0008-0000-0300-000042010000}"/>
            </a:ext>
          </a:extLst>
        </xdr:cNvPr>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55790</xdr:rowOff>
    </xdr:from>
    <xdr:to>
      <xdr:col>77</xdr:col>
      <xdr:colOff>44450</xdr:colOff>
      <xdr:row>65</xdr:row>
      <xdr:rowOff>59237</xdr:rowOff>
    </xdr:to>
    <xdr:cxnSp macro="">
      <xdr:nvCxnSpPr>
        <xdr:cNvPr id="323" name="直線コネクタ 322">
          <a:extLst>
            <a:ext uri="{FF2B5EF4-FFF2-40B4-BE49-F238E27FC236}">
              <a16:creationId xmlns="" xmlns:a16="http://schemas.microsoft.com/office/drawing/2014/main" id="{00000000-0008-0000-0300-000043010000}"/>
            </a:ext>
          </a:extLst>
        </xdr:cNvPr>
        <xdr:cNvCxnSpPr/>
      </xdr:nvCxnSpPr>
      <xdr:spPr>
        <a:xfrm flipV="1">
          <a:off x="15290800" y="1120004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a:extLst>
            <a:ext uri="{FF2B5EF4-FFF2-40B4-BE49-F238E27FC236}">
              <a16:creationId xmlns="" xmlns:a16="http://schemas.microsoft.com/office/drawing/2014/main" id="{00000000-0008-0000-0300-000044010000}"/>
            </a:ext>
          </a:extLst>
        </xdr:cNvPr>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129467</xdr:rowOff>
    </xdr:from>
    <xdr:ext cx="736600" cy="259045"/>
    <xdr:sp macro="" textlink="">
      <xdr:nvSpPr>
        <xdr:cNvPr id="325" name="テキスト ボックス 324">
          <a:extLst>
            <a:ext uri="{FF2B5EF4-FFF2-40B4-BE49-F238E27FC236}">
              <a16:creationId xmlns="" xmlns:a16="http://schemas.microsoft.com/office/drawing/2014/main" id="{00000000-0008-0000-0300-000045010000}"/>
            </a:ext>
          </a:extLst>
        </xdr:cNvPr>
        <xdr:cNvSpPr txBox="1"/>
      </xdr:nvSpPr>
      <xdr:spPr>
        <a:xfrm>
          <a:off x="15798800" y="1007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153126</xdr:rowOff>
    </xdr:from>
    <xdr:to>
      <xdr:col>72</xdr:col>
      <xdr:colOff>203200</xdr:colOff>
      <xdr:row>65</xdr:row>
      <xdr:rowOff>59237</xdr:rowOff>
    </xdr:to>
    <xdr:cxnSp macro="">
      <xdr:nvCxnSpPr>
        <xdr:cNvPr id="326" name="直線コネクタ 325">
          <a:extLst>
            <a:ext uri="{FF2B5EF4-FFF2-40B4-BE49-F238E27FC236}">
              <a16:creationId xmlns="" xmlns:a16="http://schemas.microsoft.com/office/drawing/2014/main" id="{00000000-0008-0000-0300-000046010000}"/>
            </a:ext>
          </a:extLst>
        </xdr:cNvPr>
        <xdr:cNvCxnSpPr/>
      </xdr:nvCxnSpPr>
      <xdr:spPr>
        <a:xfrm>
          <a:off x="14401800" y="11125926"/>
          <a:ext cx="8890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a:extLst>
            <a:ext uri="{FF2B5EF4-FFF2-40B4-BE49-F238E27FC236}">
              <a16:creationId xmlns="" xmlns:a16="http://schemas.microsoft.com/office/drawing/2014/main" id="{00000000-0008-0000-0300-000047010000}"/>
            </a:ext>
          </a:extLst>
        </xdr:cNvPr>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124296</xdr:rowOff>
    </xdr:from>
    <xdr:ext cx="762000" cy="259045"/>
    <xdr:sp macro="" textlink="">
      <xdr:nvSpPr>
        <xdr:cNvPr id="328" name="テキスト ボックス 327">
          <a:extLst>
            <a:ext uri="{FF2B5EF4-FFF2-40B4-BE49-F238E27FC236}">
              <a16:creationId xmlns="" xmlns:a16="http://schemas.microsoft.com/office/drawing/2014/main" id="{00000000-0008-0000-0300-000048010000}"/>
            </a:ext>
          </a:extLst>
        </xdr:cNvPr>
        <xdr:cNvSpPr txBox="1"/>
      </xdr:nvSpPr>
      <xdr:spPr>
        <a:xfrm>
          <a:off x="14909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122101</xdr:rowOff>
    </xdr:from>
    <xdr:to>
      <xdr:col>68</xdr:col>
      <xdr:colOff>152400</xdr:colOff>
      <xdr:row>64</xdr:row>
      <xdr:rowOff>153126</xdr:rowOff>
    </xdr:to>
    <xdr:cxnSp macro="">
      <xdr:nvCxnSpPr>
        <xdr:cNvPr id="329" name="直線コネクタ 328">
          <a:extLst>
            <a:ext uri="{FF2B5EF4-FFF2-40B4-BE49-F238E27FC236}">
              <a16:creationId xmlns="" xmlns:a16="http://schemas.microsoft.com/office/drawing/2014/main" id="{00000000-0008-0000-0300-000049010000}"/>
            </a:ext>
          </a:extLst>
        </xdr:cNvPr>
        <xdr:cNvCxnSpPr/>
      </xdr:nvCxnSpPr>
      <xdr:spPr>
        <a:xfrm>
          <a:off x="13512800" y="1109490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a:extLst>
            <a:ext uri="{FF2B5EF4-FFF2-40B4-BE49-F238E27FC236}">
              <a16:creationId xmlns="" xmlns:a16="http://schemas.microsoft.com/office/drawing/2014/main" id="{00000000-0008-0000-0300-00004A010000}"/>
            </a:ext>
          </a:extLst>
        </xdr:cNvPr>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a:extLst>
            <a:ext uri="{FF2B5EF4-FFF2-40B4-BE49-F238E27FC236}">
              <a16:creationId xmlns="" xmlns:a16="http://schemas.microsoft.com/office/drawing/2014/main" id="{00000000-0008-0000-0300-00004C010000}"/>
            </a:ext>
          </a:extLst>
        </xdr:cNvPr>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17054</xdr:rowOff>
    </xdr:from>
    <xdr:to>
      <xdr:col>81</xdr:col>
      <xdr:colOff>95250</xdr:colOff>
      <xdr:row>65</xdr:row>
      <xdr:rowOff>118654</xdr:rowOff>
    </xdr:to>
    <xdr:sp macro="" textlink="">
      <xdr:nvSpPr>
        <xdr:cNvPr id="339" name="楕円 338">
          <a:extLst>
            <a:ext uri="{FF2B5EF4-FFF2-40B4-BE49-F238E27FC236}">
              <a16:creationId xmlns="" xmlns:a16="http://schemas.microsoft.com/office/drawing/2014/main" id="{00000000-0008-0000-0300-000053010000}"/>
            </a:ext>
          </a:extLst>
        </xdr:cNvPr>
        <xdr:cNvSpPr/>
      </xdr:nvSpPr>
      <xdr:spPr>
        <a:xfrm>
          <a:off x="16967200" y="111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160581</xdr:rowOff>
    </xdr:from>
    <xdr:ext cx="762000" cy="259045"/>
    <xdr:sp macro="" textlink="">
      <xdr:nvSpPr>
        <xdr:cNvPr id="340" name="定員管理の状況該当値テキスト">
          <a:extLst>
            <a:ext uri="{FF2B5EF4-FFF2-40B4-BE49-F238E27FC236}">
              <a16:creationId xmlns="" xmlns:a16="http://schemas.microsoft.com/office/drawing/2014/main" id="{00000000-0008-0000-0300-000054010000}"/>
            </a:ext>
          </a:extLst>
        </xdr:cNvPr>
        <xdr:cNvSpPr txBox="1"/>
      </xdr:nvSpPr>
      <xdr:spPr>
        <a:xfrm>
          <a:off x="17106900" y="1113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4990</xdr:rowOff>
    </xdr:from>
    <xdr:to>
      <xdr:col>77</xdr:col>
      <xdr:colOff>95250</xdr:colOff>
      <xdr:row>65</xdr:row>
      <xdr:rowOff>106590</xdr:rowOff>
    </xdr:to>
    <xdr:sp macro="" textlink="">
      <xdr:nvSpPr>
        <xdr:cNvPr id="341" name="楕円 340">
          <a:extLst>
            <a:ext uri="{FF2B5EF4-FFF2-40B4-BE49-F238E27FC236}">
              <a16:creationId xmlns="" xmlns:a16="http://schemas.microsoft.com/office/drawing/2014/main" id="{00000000-0008-0000-0300-000055010000}"/>
            </a:ext>
          </a:extLst>
        </xdr:cNvPr>
        <xdr:cNvSpPr/>
      </xdr:nvSpPr>
      <xdr:spPr>
        <a:xfrm>
          <a:off x="16129000" y="1114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91367</xdr:rowOff>
    </xdr:from>
    <xdr:ext cx="7366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5798800" y="11235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8437</xdr:rowOff>
    </xdr:from>
    <xdr:to>
      <xdr:col>73</xdr:col>
      <xdr:colOff>44450</xdr:colOff>
      <xdr:row>65</xdr:row>
      <xdr:rowOff>110037</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5240000" y="1115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94814</xdr:rowOff>
    </xdr:from>
    <xdr:ext cx="7620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4909800" y="1123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102326</xdr:rowOff>
    </xdr:from>
    <xdr:to>
      <xdr:col>68</xdr:col>
      <xdr:colOff>203200</xdr:colOff>
      <xdr:row>65</xdr:row>
      <xdr:rowOff>32476</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4351000" y="1107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17253</xdr:rowOff>
    </xdr:from>
    <xdr:ext cx="7620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4020800" y="1116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71301</xdr:rowOff>
    </xdr:from>
    <xdr:to>
      <xdr:col>64</xdr:col>
      <xdr:colOff>152400</xdr:colOff>
      <xdr:row>65</xdr:row>
      <xdr:rowOff>1451</xdr:rowOff>
    </xdr:to>
    <xdr:sp macro="" textlink="">
      <xdr:nvSpPr>
        <xdr:cNvPr id="347" name="楕円 346">
          <a:extLst>
            <a:ext uri="{FF2B5EF4-FFF2-40B4-BE49-F238E27FC236}">
              <a16:creationId xmlns="" xmlns:a16="http://schemas.microsoft.com/office/drawing/2014/main" id="{00000000-0008-0000-0300-00005B010000}"/>
            </a:ext>
          </a:extLst>
        </xdr:cNvPr>
        <xdr:cNvSpPr/>
      </xdr:nvSpPr>
      <xdr:spPr>
        <a:xfrm>
          <a:off x="13462000" y="1104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157678</xdr:rowOff>
    </xdr:from>
    <xdr:ext cx="762000" cy="259045"/>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3131800" y="11130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町債の元利償還金が減った一方で下水道事業などによる準元利償還金の償還に要する経費が増えたことで負担額は増となったが、都市計画税などの増により分子は前年度と比べ減少した。また町税の増により標準財政規模は増加となったため単年度の実質公債比率は減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しかし、湯河原町真鶴町衛生組合の起債の元金償還が増えているため</a:t>
          </a:r>
          <a:r>
            <a:rPr kumimoji="1" lang="ja-JP" altLang="ja-JP" sz="1100">
              <a:solidFill>
                <a:schemeClr val="dk1"/>
              </a:solidFill>
              <a:effectLst/>
              <a:latin typeface="+mn-lt"/>
              <a:ea typeface="+mn-ea"/>
              <a:cs typeface="+mn-cs"/>
            </a:rPr>
            <a:t>３か年平均をした場合、</a:t>
          </a:r>
          <a:r>
            <a:rPr kumimoji="1" lang="ja-JP" altLang="en-US" sz="1100">
              <a:solidFill>
                <a:schemeClr val="dk1"/>
              </a:solidFill>
              <a:effectLst/>
              <a:latin typeface="+mn-lt"/>
              <a:ea typeface="+mn-ea"/>
              <a:cs typeface="+mn-cs"/>
            </a:rPr>
            <a:t>増となった。</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a:extLst>
            <a:ext uri="{FF2B5EF4-FFF2-40B4-BE49-F238E27FC236}">
              <a16:creationId xmlns="" xmlns:a16="http://schemas.microsoft.com/office/drawing/2014/main" id="{00000000-0008-0000-0300-000078010000}"/>
            </a:ext>
          </a:extLst>
        </xdr:cNvPr>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a:extLst>
            <a:ext uri="{FF2B5EF4-FFF2-40B4-BE49-F238E27FC236}">
              <a16:creationId xmlns="" xmlns:a16="http://schemas.microsoft.com/office/drawing/2014/main" id="{00000000-0008-0000-0300-000079010000}"/>
            </a:ext>
          </a:extLst>
        </xdr:cNvPr>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a:extLst>
            <a:ext uri="{FF2B5EF4-FFF2-40B4-BE49-F238E27FC236}">
              <a16:creationId xmlns="" xmlns:a16="http://schemas.microsoft.com/office/drawing/2014/main" id="{00000000-0008-0000-0300-00007A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a:extLst>
            <a:ext uri="{FF2B5EF4-FFF2-40B4-BE49-F238E27FC236}">
              <a16:creationId xmlns="" xmlns:a16="http://schemas.microsoft.com/office/drawing/2014/main" id="{00000000-0008-0000-0300-00007B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71882</xdr:rowOff>
    </xdr:from>
    <xdr:to>
      <xdr:col>81</xdr:col>
      <xdr:colOff>44450</xdr:colOff>
      <xdr:row>37</xdr:row>
      <xdr:rowOff>158750</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a:off x="16179800" y="641553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a:extLst>
            <a:ext uri="{FF2B5EF4-FFF2-40B4-BE49-F238E27FC236}">
              <a16:creationId xmlns="" xmlns:a16="http://schemas.microsoft.com/office/drawing/2014/main" id="{00000000-0008-0000-0300-00007D010000}"/>
            </a:ext>
          </a:extLst>
        </xdr:cNvPr>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a:extLst>
            <a:ext uri="{FF2B5EF4-FFF2-40B4-BE49-F238E27FC236}">
              <a16:creationId xmlns="" xmlns:a16="http://schemas.microsoft.com/office/drawing/2014/main" id="{00000000-0008-0000-0300-00007E010000}"/>
            </a:ext>
          </a:extLst>
        </xdr:cNvPr>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156464</xdr:rowOff>
    </xdr:from>
    <xdr:to>
      <xdr:col>77</xdr:col>
      <xdr:colOff>44450</xdr:colOff>
      <xdr:row>37</xdr:row>
      <xdr:rowOff>71882</xdr:rowOff>
    </xdr:to>
    <xdr:cxnSp macro="">
      <xdr:nvCxnSpPr>
        <xdr:cNvPr id="383" name="直線コネクタ 382">
          <a:extLst>
            <a:ext uri="{FF2B5EF4-FFF2-40B4-BE49-F238E27FC236}">
              <a16:creationId xmlns="" xmlns:a16="http://schemas.microsoft.com/office/drawing/2014/main" id="{00000000-0008-0000-0300-00007F010000}"/>
            </a:ext>
          </a:extLst>
        </xdr:cNvPr>
        <xdr:cNvCxnSpPr/>
      </xdr:nvCxnSpPr>
      <xdr:spPr>
        <a:xfrm>
          <a:off x="15290800" y="63286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a:extLst>
            <a:ext uri="{FF2B5EF4-FFF2-40B4-BE49-F238E27FC236}">
              <a16:creationId xmlns="" xmlns:a16="http://schemas.microsoft.com/office/drawing/2014/main" id="{00000000-0008-0000-0300-000080010000}"/>
            </a:ext>
          </a:extLst>
        </xdr:cNvPr>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a:extLst>
            <a:ext uri="{FF2B5EF4-FFF2-40B4-BE49-F238E27FC236}">
              <a16:creationId xmlns="" xmlns:a16="http://schemas.microsoft.com/office/drawing/2014/main" id="{00000000-0008-0000-0300-000081010000}"/>
            </a:ext>
          </a:extLst>
        </xdr:cNvPr>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156464</xdr:rowOff>
    </xdr:from>
    <xdr:to>
      <xdr:col>72</xdr:col>
      <xdr:colOff>203200</xdr:colOff>
      <xdr:row>37</xdr:row>
      <xdr:rowOff>71882</xdr:rowOff>
    </xdr:to>
    <xdr:cxnSp macro="">
      <xdr:nvCxnSpPr>
        <xdr:cNvPr id="386" name="直線コネクタ 385">
          <a:extLst>
            <a:ext uri="{FF2B5EF4-FFF2-40B4-BE49-F238E27FC236}">
              <a16:creationId xmlns="" xmlns:a16="http://schemas.microsoft.com/office/drawing/2014/main" id="{00000000-0008-0000-0300-000082010000}"/>
            </a:ext>
          </a:extLst>
        </xdr:cNvPr>
        <xdr:cNvCxnSpPr/>
      </xdr:nvCxnSpPr>
      <xdr:spPr>
        <a:xfrm flipV="1">
          <a:off x="14401800" y="63286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a:extLst>
            <a:ext uri="{FF2B5EF4-FFF2-40B4-BE49-F238E27FC236}">
              <a16:creationId xmlns="" xmlns:a16="http://schemas.microsoft.com/office/drawing/2014/main" id="{00000000-0008-0000-0300-000083010000}"/>
            </a:ext>
          </a:extLst>
        </xdr:cNvPr>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a:extLst>
            <a:ext uri="{FF2B5EF4-FFF2-40B4-BE49-F238E27FC236}">
              <a16:creationId xmlns="" xmlns:a16="http://schemas.microsoft.com/office/drawing/2014/main" id="{00000000-0008-0000-0300-000084010000}"/>
            </a:ext>
          </a:extLst>
        </xdr:cNvPr>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71882</xdr:rowOff>
    </xdr:from>
    <xdr:to>
      <xdr:col>68</xdr:col>
      <xdr:colOff>152400</xdr:colOff>
      <xdr:row>38</xdr:row>
      <xdr:rowOff>45212</xdr:rowOff>
    </xdr:to>
    <xdr:cxnSp macro="">
      <xdr:nvCxnSpPr>
        <xdr:cNvPr id="389" name="直線コネクタ 388">
          <a:extLst>
            <a:ext uri="{FF2B5EF4-FFF2-40B4-BE49-F238E27FC236}">
              <a16:creationId xmlns="" xmlns:a16="http://schemas.microsoft.com/office/drawing/2014/main" id="{00000000-0008-0000-0300-000085010000}"/>
            </a:ext>
          </a:extLst>
        </xdr:cNvPr>
        <xdr:cNvCxnSpPr/>
      </xdr:nvCxnSpPr>
      <xdr:spPr>
        <a:xfrm flipV="1">
          <a:off x="13512800" y="641553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a:extLst>
            <a:ext uri="{FF2B5EF4-FFF2-40B4-BE49-F238E27FC236}">
              <a16:creationId xmlns="" xmlns:a16="http://schemas.microsoft.com/office/drawing/2014/main" id="{00000000-0008-0000-0300-000086010000}"/>
            </a:ext>
          </a:extLst>
        </xdr:cNvPr>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95013</xdr:rowOff>
    </xdr:from>
    <xdr:ext cx="7620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4020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a:extLst>
            <a:ext uri="{FF2B5EF4-FFF2-40B4-BE49-F238E27FC236}">
              <a16:creationId xmlns="" xmlns:a16="http://schemas.microsoft.com/office/drawing/2014/main" id="{00000000-0008-0000-0300-000088010000}"/>
            </a:ext>
          </a:extLst>
        </xdr:cNvPr>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10431</xdr:rowOff>
    </xdr:from>
    <xdr:ext cx="762000" cy="259045"/>
    <xdr:sp macro=""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3131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107950</xdr:rowOff>
    </xdr:from>
    <xdr:to>
      <xdr:col>81</xdr:col>
      <xdr:colOff>95250</xdr:colOff>
      <xdr:row>38</xdr:row>
      <xdr:rowOff>38100</xdr:rowOff>
    </xdr:to>
    <xdr:sp macro="" textlink="">
      <xdr:nvSpPr>
        <xdr:cNvPr id="399" name="楕円 398">
          <a:extLst>
            <a:ext uri="{FF2B5EF4-FFF2-40B4-BE49-F238E27FC236}">
              <a16:creationId xmlns="" xmlns:a16="http://schemas.microsoft.com/office/drawing/2014/main" id="{00000000-0008-0000-0300-00008F010000}"/>
            </a:ext>
          </a:extLst>
        </xdr:cNvPr>
        <xdr:cNvSpPr/>
      </xdr:nvSpPr>
      <xdr:spPr>
        <a:xfrm>
          <a:off x="16967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124477</xdr:rowOff>
    </xdr:from>
    <xdr:ext cx="762000" cy="259045"/>
    <xdr:sp macro="" textlink="">
      <xdr:nvSpPr>
        <xdr:cNvPr id="400" name="公債費負担の状況該当値テキスト">
          <a:extLst>
            <a:ext uri="{FF2B5EF4-FFF2-40B4-BE49-F238E27FC236}">
              <a16:creationId xmlns="" xmlns:a16="http://schemas.microsoft.com/office/drawing/2014/main" id="{00000000-0008-0000-0300-000090010000}"/>
            </a:ext>
          </a:extLst>
        </xdr:cNvPr>
        <xdr:cNvSpPr txBox="1"/>
      </xdr:nvSpPr>
      <xdr:spPr>
        <a:xfrm>
          <a:off x="17106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21082</xdr:rowOff>
    </xdr:from>
    <xdr:to>
      <xdr:col>77</xdr:col>
      <xdr:colOff>95250</xdr:colOff>
      <xdr:row>37</xdr:row>
      <xdr:rowOff>122682</xdr:rowOff>
    </xdr:to>
    <xdr:sp macro="" textlink="">
      <xdr:nvSpPr>
        <xdr:cNvPr id="401" name="楕円 400">
          <a:extLst>
            <a:ext uri="{FF2B5EF4-FFF2-40B4-BE49-F238E27FC236}">
              <a16:creationId xmlns="" xmlns:a16="http://schemas.microsoft.com/office/drawing/2014/main" id="{00000000-0008-0000-0300-000091010000}"/>
            </a:ext>
          </a:extLst>
        </xdr:cNvPr>
        <xdr:cNvSpPr/>
      </xdr:nvSpPr>
      <xdr:spPr>
        <a:xfrm>
          <a:off x="16129000" y="636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132859</xdr:rowOff>
    </xdr:from>
    <xdr:ext cx="736600" cy="259045"/>
    <xdr:sp macro=""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5798800" y="6133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105664</xdr:rowOff>
    </xdr:from>
    <xdr:to>
      <xdr:col>73</xdr:col>
      <xdr:colOff>44450</xdr:colOff>
      <xdr:row>37</xdr:row>
      <xdr:rowOff>35814</xdr:rowOff>
    </xdr:to>
    <xdr:sp macro="" textlink="">
      <xdr:nvSpPr>
        <xdr:cNvPr id="403" name="楕円 402">
          <a:extLst>
            <a:ext uri="{FF2B5EF4-FFF2-40B4-BE49-F238E27FC236}">
              <a16:creationId xmlns="" xmlns:a16="http://schemas.microsoft.com/office/drawing/2014/main" id="{00000000-0008-0000-0300-000093010000}"/>
            </a:ext>
          </a:extLst>
        </xdr:cNvPr>
        <xdr:cNvSpPr/>
      </xdr:nvSpPr>
      <xdr:spPr>
        <a:xfrm>
          <a:off x="15240000" y="62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45991</xdr:rowOff>
    </xdr:from>
    <xdr:ext cx="762000" cy="259045"/>
    <xdr:sp macro="" textlink="">
      <xdr:nvSpPr>
        <xdr:cNvPr id="404" name="テキスト ボックス 403">
          <a:extLst>
            <a:ext uri="{FF2B5EF4-FFF2-40B4-BE49-F238E27FC236}">
              <a16:creationId xmlns="" xmlns:a16="http://schemas.microsoft.com/office/drawing/2014/main" id="{00000000-0008-0000-0300-000094010000}"/>
            </a:ext>
          </a:extLst>
        </xdr:cNvPr>
        <xdr:cNvSpPr txBox="1"/>
      </xdr:nvSpPr>
      <xdr:spPr>
        <a:xfrm>
          <a:off x="14909800" y="604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21082</xdr:rowOff>
    </xdr:from>
    <xdr:to>
      <xdr:col>68</xdr:col>
      <xdr:colOff>203200</xdr:colOff>
      <xdr:row>37</xdr:row>
      <xdr:rowOff>122682</xdr:rowOff>
    </xdr:to>
    <xdr:sp macro="" textlink="">
      <xdr:nvSpPr>
        <xdr:cNvPr id="405" name="楕円 404">
          <a:extLst>
            <a:ext uri="{FF2B5EF4-FFF2-40B4-BE49-F238E27FC236}">
              <a16:creationId xmlns="" xmlns:a16="http://schemas.microsoft.com/office/drawing/2014/main" id="{00000000-0008-0000-0300-000095010000}"/>
            </a:ext>
          </a:extLst>
        </xdr:cNvPr>
        <xdr:cNvSpPr/>
      </xdr:nvSpPr>
      <xdr:spPr>
        <a:xfrm>
          <a:off x="14351000" y="636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132859</xdr:rowOff>
    </xdr:from>
    <xdr:ext cx="762000" cy="259045"/>
    <xdr:sp macro="" textlink="">
      <xdr:nvSpPr>
        <xdr:cNvPr id="406" name="テキスト ボックス 405">
          <a:extLst>
            <a:ext uri="{FF2B5EF4-FFF2-40B4-BE49-F238E27FC236}">
              <a16:creationId xmlns="" xmlns:a16="http://schemas.microsoft.com/office/drawing/2014/main" id="{00000000-0008-0000-0300-000096010000}"/>
            </a:ext>
          </a:extLst>
        </xdr:cNvPr>
        <xdr:cNvSpPr txBox="1"/>
      </xdr:nvSpPr>
      <xdr:spPr>
        <a:xfrm>
          <a:off x="14020800" y="613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165862</xdr:rowOff>
    </xdr:from>
    <xdr:to>
      <xdr:col>64</xdr:col>
      <xdr:colOff>152400</xdr:colOff>
      <xdr:row>38</xdr:row>
      <xdr:rowOff>96012</xdr:rowOff>
    </xdr:to>
    <xdr:sp macro="" textlink="">
      <xdr:nvSpPr>
        <xdr:cNvPr id="407" name="楕円 406">
          <a:extLst>
            <a:ext uri="{FF2B5EF4-FFF2-40B4-BE49-F238E27FC236}">
              <a16:creationId xmlns="" xmlns:a16="http://schemas.microsoft.com/office/drawing/2014/main" id="{00000000-0008-0000-0300-000097010000}"/>
            </a:ext>
          </a:extLst>
        </xdr:cNvPr>
        <xdr:cNvSpPr/>
      </xdr:nvSpPr>
      <xdr:spPr>
        <a:xfrm>
          <a:off x="134620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106189</xdr:rowOff>
    </xdr:from>
    <xdr:ext cx="762000" cy="259045"/>
    <xdr:sp macro="" textlink="">
      <xdr:nvSpPr>
        <xdr:cNvPr id="408" name="テキスト ボックス 407">
          <a:extLst>
            <a:ext uri="{FF2B5EF4-FFF2-40B4-BE49-F238E27FC236}">
              <a16:creationId xmlns="" xmlns:a16="http://schemas.microsoft.com/office/drawing/2014/main" id="{00000000-0008-0000-0300-000098010000}"/>
            </a:ext>
          </a:extLst>
        </xdr:cNvPr>
        <xdr:cNvSpPr txBox="1"/>
      </xdr:nvSpPr>
      <xdr:spPr>
        <a:xfrm>
          <a:off x="13131800" y="627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仮称）防災コミュニティーセンター整備事業債の借入の増に伴う地方債現在高の増、一般会計から下水道事業会計への補助金の増に伴う公営企業債等の繰入見込額などにより将来負担額が増加した。また、町税の増などに伴い標準財政規模も増加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分子の増が分母の増を上回ったため将来負担比率は</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ポイントの増となった。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今後も財政の健全化に努める。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a:extLst>
            <a:ext uri="{FF2B5EF4-FFF2-40B4-BE49-F238E27FC236}">
              <a16:creationId xmlns="" xmlns:a16="http://schemas.microsoft.com/office/drawing/2014/main" id="{00000000-0008-0000-0300-0000B7010000}"/>
            </a:ext>
          </a:extLst>
        </xdr:cNvPr>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a:extLst>
            <a:ext uri="{FF2B5EF4-FFF2-40B4-BE49-F238E27FC236}">
              <a16:creationId xmlns="" xmlns:a16="http://schemas.microsoft.com/office/drawing/2014/main" id="{00000000-0008-0000-0300-0000B8010000}"/>
            </a:ext>
          </a:extLst>
        </xdr:cNvPr>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a:extLst>
            <a:ext uri="{FF2B5EF4-FFF2-40B4-BE49-F238E27FC236}">
              <a16:creationId xmlns="" xmlns:a16="http://schemas.microsoft.com/office/drawing/2014/main" id="{00000000-0008-0000-0300-0000B9010000}"/>
            </a:ext>
          </a:extLst>
        </xdr:cNvPr>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 xmlns:a16="http://schemas.microsoft.com/office/drawing/2014/main" id="{00000000-0008-0000-0300-0000BA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87569</xdr:rowOff>
    </xdr:from>
    <xdr:to>
      <xdr:col>81</xdr:col>
      <xdr:colOff>44450</xdr:colOff>
      <xdr:row>16</xdr:row>
      <xdr:rowOff>68701</xdr:rowOff>
    </xdr:to>
    <xdr:cxnSp macro="">
      <xdr:nvCxnSpPr>
        <xdr:cNvPr id="444" name="直線コネクタ 443">
          <a:extLst>
            <a:ext uri="{FF2B5EF4-FFF2-40B4-BE49-F238E27FC236}">
              <a16:creationId xmlns="" xmlns:a16="http://schemas.microsoft.com/office/drawing/2014/main" id="{00000000-0008-0000-0300-0000BC010000}"/>
            </a:ext>
          </a:extLst>
        </xdr:cNvPr>
        <xdr:cNvCxnSpPr/>
      </xdr:nvCxnSpPr>
      <xdr:spPr>
        <a:xfrm>
          <a:off x="16179800" y="2487869"/>
          <a:ext cx="838200" cy="32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88917</xdr:rowOff>
    </xdr:from>
    <xdr:ext cx="762000" cy="259045"/>
    <xdr:sp macro="" textlink="">
      <xdr:nvSpPr>
        <xdr:cNvPr id="445" name="将来負担の状況平均値テキスト">
          <a:extLst>
            <a:ext uri="{FF2B5EF4-FFF2-40B4-BE49-F238E27FC236}">
              <a16:creationId xmlns="" xmlns:a16="http://schemas.microsoft.com/office/drawing/2014/main" id="{00000000-0008-0000-0300-0000BD010000}"/>
            </a:ext>
          </a:extLst>
        </xdr:cNvPr>
        <xdr:cNvSpPr txBox="1"/>
      </xdr:nvSpPr>
      <xdr:spPr>
        <a:xfrm>
          <a:off x="17106900" y="2317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a:extLst>
            <a:ext uri="{FF2B5EF4-FFF2-40B4-BE49-F238E27FC236}">
              <a16:creationId xmlns="" xmlns:a16="http://schemas.microsoft.com/office/drawing/2014/main" id="{00000000-0008-0000-0300-0000BE010000}"/>
            </a:ext>
          </a:extLst>
        </xdr:cNvPr>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87569</xdr:rowOff>
    </xdr:from>
    <xdr:to>
      <xdr:col>77</xdr:col>
      <xdr:colOff>44450</xdr:colOff>
      <xdr:row>14</xdr:row>
      <xdr:rowOff>148469</xdr:rowOff>
    </xdr:to>
    <xdr:cxnSp macro="">
      <xdr:nvCxnSpPr>
        <xdr:cNvPr id="447" name="直線コネクタ 446">
          <a:extLst>
            <a:ext uri="{FF2B5EF4-FFF2-40B4-BE49-F238E27FC236}">
              <a16:creationId xmlns="" xmlns:a16="http://schemas.microsoft.com/office/drawing/2014/main" id="{00000000-0008-0000-0300-0000BF010000}"/>
            </a:ext>
          </a:extLst>
        </xdr:cNvPr>
        <xdr:cNvCxnSpPr/>
      </xdr:nvCxnSpPr>
      <xdr:spPr>
        <a:xfrm flipV="1">
          <a:off x="15290800" y="2487869"/>
          <a:ext cx="889000" cy="6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8" name="フローチャート: 判断 447">
          <a:extLst>
            <a:ext uri="{FF2B5EF4-FFF2-40B4-BE49-F238E27FC236}">
              <a16:creationId xmlns="" xmlns:a16="http://schemas.microsoft.com/office/drawing/2014/main" id="{00000000-0008-0000-0300-0000C0010000}"/>
            </a:ext>
          </a:extLst>
        </xdr:cNvPr>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9149</xdr:rowOff>
    </xdr:from>
    <xdr:ext cx="736600" cy="259045"/>
    <xdr:sp macro="" textlink="">
      <xdr:nvSpPr>
        <xdr:cNvPr id="449" name="テキスト ボックス 448">
          <a:extLst>
            <a:ext uri="{FF2B5EF4-FFF2-40B4-BE49-F238E27FC236}">
              <a16:creationId xmlns="" xmlns:a16="http://schemas.microsoft.com/office/drawing/2014/main" id="{00000000-0008-0000-0300-0000C1010000}"/>
            </a:ext>
          </a:extLst>
        </xdr:cNvPr>
        <xdr:cNvSpPr txBox="1"/>
      </xdr:nvSpPr>
      <xdr:spPr>
        <a:xfrm>
          <a:off x="15798800" y="2580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148469</xdr:rowOff>
    </xdr:from>
    <xdr:to>
      <xdr:col>72</xdr:col>
      <xdr:colOff>203200</xdr:colOff>
      <xdr:row>15</xdr:row>
      <xdr:rowOff>167761</xdr:rowOff>
    </xdr:to>
    <xdr:cxnSp macro="">
      <xdr:nvCxnSpPr>
        <xdr:cNvPr id="450" name="直線コネクタ 449">
          <a:extLst>
            <a:ext uri="{FF2B5EF4-FFF2-40B4-BE49-F238E27FC236}">
              <a16:creationId xmlns="" xmlns:a16="http://schemas.microsoft.com/office/drawing/2014/main" id="{00000000-0008-0000-0300-0000C2010000}"/>
            </a:ext>
          </a:extLst>
        </xdr:cNvPr>
        <xdr:cNvCxnSpPr/>
      </xdr:nvCxnSpPr>
      <xdr:spPr>
        <a:xfrm flipV="1">
          <a:off x="14401800" y="2548769"/>
          <a:ext cx="889000" cy="19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1" name="フローチャート: 判断 450">
          <a:extLst>
            <a:ext uri="{FF2B5EF4-FFF2-40B4-BE49-F238E27FC236}">
              <a16:creationId xmlns="" xmlns:a16="http://schemas.microsoft.com/office/drawing/2014/main" id="{00000000-0008-0000-0300-0000C3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18341</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4909800" y="259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167761</xdr:rowOff>
    </xdr:from>
    <xdr:to>
      <xdr:col>68</xdr:col>
      <xdr:colOff>152400</xdr:colOff>
      <xdr:row>17</xdr:row>
      <xdr:rowOff>115570</xdr:rowOff>
    </xdr:to>
    <xdr:cxnSp macro="">
      <xdr:nvCxnSpPr>
        <xdr:cNvPr id="453" name="直線コネクタ 452">
          <a:extLst>
            <a:ext uri="{FF2B5EF4-FFF2-40B4-BE49-F238E27FC236}">
              <a16:creationId xmlns="" xmlns:a16="http://schemas.microsoft.com/office/drawing/2014/main" id="{00000000-0008-0000-0300-0000C5010000}"/>
            </a:ext>
          </a:extLst>
        </xdr:cNvPr>
        <xdr:cNvCxnSpPr/>
      </xdr:nvCxnSpPr>
      <xdr:spPr>
        <a:xfrm flipV="1">
          <a:off x="13512800" y="2739511"/>
          <a:ext cx="889000" cy="29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11490</xdr:rowOff>
    </xdr:from>
    <xdr:to>
      <xdr:col>68</xdr:col>
      <xdr:colOff>203200</xdr:colOff>
      <xdr:row>14</xdr:row>
      <xdr:rowOff>113090</xdr:rowOff>
    </xdr:to>
    <xdr:sp macro="" textlink="">
      <xdr:nvSpPr>
        <xdr:cNvPr id="454" name="フローチャート: 判断 453">
          <a:extLst>
            <a:ext uri="{FF2B5EF4-FFF2-40B4-BE49-F238E27FC236}">
              <a16:creationId xmlns="" xmlns:a16="http://schemas.microsoft.com/office/drawing/2014/main" id="{00000000-0008-0000-0300-0000C6010000}"/>
            </a:ext>
          </a:extLst>
        </xdr:cNvPr>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5" name="テキスト ボックス 454">
          <a:extLst>
            <a:ext uri="{FF2B5EF4-FFF2-40B4-BE49-F238E27FC236}">
              <a16:creationId xmlns="" xmlns:a16="http://schemas.microsoft.com/office/drawing/2014/main" id="{00000000-0008-0000-0300-0000C7010000}"/>
            </a:ext>
          </a:extLst>
        </xdr:cNvPr>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6" name="フローチャート: 判断 455">
          <a:extLst>
            <a:ext uri="{FF2B5EF4-FFF2-40B4-BE49-F238E27FC236}">
              <a16:creationId xmlns="" xmlns:a16="http://schemas.microsoft.com/office/drawing/2014/main" id="{00000000-0008-0000-0300-0000C8010000}"/>
            </a:ext>
          </a:extLst>
        </xdr:cNvPr>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17901</xdr:rowOff>
    </xdr:from>
    <xdr:to>
      <xdr:col>81</xdr:col>
      <xdr:colOff>95250</xdr:colOff>
      <xdr:row>16</xdr:row>
      <xdr:rowOff>119501</xdr:rowOff>
    </xdr:to>
    <xdr:sp macro="" textlink="">
      <xdr:nvSpPr>
        <xdr:cNvPr id="463" name="楕円 462">
          <a:extLst>
            <a:ext uri="{FF2B5EF4-FFF2-40B4-BE49-F238E27FC236}">
              <a16:creationId xmlns="" xmlns:a16="http://schemas.microsoft.com/office/drawing/2014/main" id="{00000000-0008-0000-0300-0000CF010000}"/>
            </a:ext>
          </a:extLst>
        </xdr:cNvPr>
        <xdr:cNvSpPr/>
      </xdr:nvSpPr>
      <xdr:spPr>
        <a:xfrm>
          <a:off x="16967200" y="276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161428</xdr:rowOff>
    </xdr:from>
    <xdr:ext cx="762000" cy="259045"/>
    <xdr:sp macro="" textlink="">
      <xdr:nvSpPr>
        <xdr:cNvPr id="464" name="将来負担の状況該当値テキスト">
          <a:extLst>
            <a:ext uri="{FF2B5EF4-FFF2-40B4-BE49-F238E27FC236}">
              <a16:creationId xmlns="" xmlns:a16="http://schemas.microsoft.com/office/drawing/2014/main" id="{00000000-0008-0000-0300-0000D0010000}"/>
            </a:ext>
          </a:extLst>
        </xdr:cNvPr>
        <xdr:cNvSpPr txBox="1"/>
      </xdr:nvSpPr>
      <xdr:spPr>
        <a:xfrm>
          <a:off x="17106900" y="2733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36769</xdr:rowOff>
    </xdr:from>
    <xdr:to>
      <xdr:col>77</xdr:col>
      <xdr:colOff>95250</xdr:colOff>
      <xdr:row>14</xdr:row>
      <xdr:rowOff>138369</xdr:rowOff>
    </xdr:to>
    <xdr:sp macro="" textlink="">
      <xdr:nvSpPr>
        <xdr:cNvPr id="465" name="楕円 464">
          <a:extLst>
            <a:ext uri="{FF2B5EF4-FFF2-40B4-BE49-F238E27FC236}">
              <a16:creationId xmlns="" xmlns:a16="http://schemas.microsoft.com/office/drawing/2014/main" id="{00000000-0008-0000-0300-0000D1010000}"/>
            </a:ext>
          </a:extLst>
        </xdr:cNvPr>
        <xdr:cNvSpPr/>
      </xdr:nvSpPr>
      <xdr:spPr>
        <a:xfrm>
          <a:off x="16129000" y="243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148546</xdr:rowOff>
    </xdr:from>
    <xdr:ext cx="736600" cy="259045"/>
    <xdr:sp macro="" textlink="">
      <xdr:nvSpPr>
        <xdr:cNvPr id="466" name="テキスト ボックス 465">
          <a:extLst>
            <a:ext uri="{FF2B5EF4-FFF2-40B4-BE49-F238E27FC236}">
              <a16:creationId xmlns="" xmlns:a16="http://schemas.microsoft.com/office/drawing/2014/main" id="{00000000-0008-0000-0300-0000D2010000}"/>
            </a:ext>
          </a:extLst>
        </xdr:cNvPr>
        <xdr:cNvSpPr txBox="1"/>
      </xdr:nvSpPr>
      <xdr:spPr>
        <a:xfrm>
          <a:off x="15798800" y="2205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97669</xdr:rowOff>
    </xdr:from>
    <xdr:to>
      <xdr:col>73</xdr:col>
      <xdr:colOff>44450</xdr:colOff>
      <xdr:row>15</xdr:row>
      <xdr:rowOff>27819</xdr:rowOff>
    </xdr:to>
    <xdr:sp macro="" textlink="">
      <xdr:nvSpPr>
        <xdr:cNvPr id="467" name="楕円 466">
          <a:extLst>
            <a:ext uri="{FF2B5EF4-FFF2-40B4-BE49-F238E27FC236}">
              <a16:creationId xmlns="" xmlns:a16="http://schemas.microsoft.com/office/drawing/2014/main" id="{00000000-0008-0000-0300-0000D3010000}"/>
            </a:ext>
          </a:extLst>
        </xdr:cNvPr>
        <xdr:cNvSpPr/>
      </xdr:nvSpPr>
      <xdr:spPr>
        <a:xfrm>
          <a:off x="15240000" y="249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37996</xdr:rowOff>
    </xdr:from>
    <xdr:ext cx="762000" cy="259045"/>
    <xdr:sp macro="" textlink="">
      <xdr:nvSpPr>
        <xdr:cNvPr id="468" name="テキスト ボックス 467">
          <a:extLst>
            <a:ext uri="{FF2B5EF4-FFF2-40B4-BE49-F238E27FC236}">
              <a16:creationId xmlns="" xmlns:a16="http://schemas.microsoft.com/office/drawing/2014/main" id="{00000000-0008-0000-0300-0000D4010000}"/>
            </a:ext>
          </a:extLst>
        </xdr:cNvPr>
        <xdr:cNvSpPr txBox="1"/>
      </xdr:nvSpPr>
      <xdr:spPr>
        <a:xfrm>
          <a:off x="14909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116961</xdr:rowOff>
    </xdr:from>
    <xdr:to>
      <xdr:col>68</xdr:col>
      <xdr:colOff>203200</xdr:colOff>
      <xdr:row>16</xdr:row>
      <xdr:rowOff>47111</xdr:rowOff>
    </xdr:to>
    <xdr:sp macro="" textlink="">
      <xdr:nvSpPr>
        <xdr:cNvPr id="469" name="楕円 468">
          <a:extLst>
            <a:ext uri="{FF2B5EF4-FFF2-40B4-BE49-F238E27FC236}">
              <a16:creationId xmlns="" xmlns:a16="http://schemas.microsoft.com/office/drawing/2014/main" id="{00000000-0008-0000-0300-0000D5010000}"/>
            </a:ext>
          </a:extLst>
        </xdr:cNvPr>
        <xdr:cNvSpPr/>
      </xdr:nvSpPr>
      <xdr:spPr>
        <a:xfrm>
          <a:off x="14351000" y="268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31888</xdr:rowOff>
    </xdr:from>
    <xdr:ext cx="762000" cy="259045"/>
    <xdr:sp macro="" textlink="">
      <xdr:nvSpPr>
        <xdr:cNvPr id="470" name="テキスト ボックス 469">
          <a:extLst>
            <a:ext uri="{FF2B5EF4-FFF2-40B4-BE49-F238E27FC236}">
              <a16:creationId xmlns="" xmlns:a16="http://schemas.microsoft.com/office/drawing/2014/main" id="{00000000-0008-0000-0300-0000D6010000}"/>
            </a:ext>
          </a:extLst>
        </xdr:cNvPr>
        <xdr:cNvSpPr txBox="1"/>
      </xdr:nvSpPr>
      <xdr:spPr>
        <a:xfrm>
          <a:off x="14020800" y="277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64770</xdr:rowOff>
    </xdr:from>
    <xdr:to>
      <xdr:col>64</xdr:col>
      <xdr:colOff>152400</xdr:colOff>
      <xdr:row>17</xdr:row>
      <xdr:rowOff>166370</xdr:rowOff>
    </xdr:to>
    <xdr:sp macro="" textlink="">
      <xdr:nvSpPr>
        <xdr:cNvPr id="471" name="楕円 470">
          <a:extLst>
            <a:ext uri="{FF2B5EF4-FFF2-40B4-BE49-F238E27FC236}">
              <a16:creationId xmlns="" xmlns:a16="http://schemas.microsoft.com/office/drawing/2014/main" id="{00000000-0008-0000-0300-0000D7010000}"/>
            </a:ext>
          </a:extLst>
        </xdr:cNvPr>
        <xdr:cNvSpPr/>
      </xdr:nvSpPr>
      <xdr:spPr>
        <a:xfrm>
          <a:off x="1346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151147</xdr:rowOff>
    </xdr:from>
    <xdr:ext cx="762000" cy="259045"/>
    <xdr:sp macro="" textlink="">
      <xdr:nvSpPr>
        <xdr:cNvPr id="472" name="テキスト ボックス 471">
          <a:extLst>
            <a:ext uri="{FF2B5EF4-FFF2-40B4-BE49-F238E27FC236}">
              <a16:creationId xmlns="" xmlns:a16="http://schemas.microsoft.com/office/drawing/2014/main" id="{00000000-0008-0000-0300-0000D8010000}"/>
            </a:ext>
          </a:extLst>
        </xdr:cNvPr>
        <xdr:cNvSpPr txBox="1"/>
      </xdr:nvSpPr>
      <xdr:spPr>
        <a:xfrm>
          <a:off x="1313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神奈川県湯河原町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25,220
24,881
40.97
10,148,108
9,786,770
278,594
5,518,058
9,481,392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っている要因は、隣接市町から業務を受託している消防部門、町立保育園を運営している福祉部門、観光地として観光行事を行う商工部門など、固有の特殊事情によると考えるが、今後も職員の適正化に努め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124714</xdr:rowOff>
    </xdr:from>
    <xdr:to>
      <xdr:col>24</xdr:col>
      <xdr:colOff>25400</xdr:colOff>
      <xdr:row>39</xdr:row>
      <xdr:rowOff>143002</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flipV="1">
          <a:off x="3987800" y="68112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138430</xdr:rowOff>
    </xdr:from>
    <xdr:to>
      <xdr:col>19</xdr:col>
      <xdr:colOff>187325</xdr:colOff>
      <xdr:row>39</xdr:row>
      <xdr:rowOff>143002</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a:off x="3098800" y="68249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92710</xdr:rowOff>
    </xdr:from>
    <xdr:to>
      <xdr:col>15</xdr:col>
      <xdr:colOff>98425</xdr:colOff>
      <xdr:row>39</xdr:row>
      <xdr:rowOff>138430</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a:off x="2209800" y="6779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a:extLst>
            <a:ext uri="{FF2B5EF4-FFF2-40B4-BE49-F238E27FC236}">
              <a16:creationId xmlns="" xmlns:a16="http://schemas.microsoft.com/office/drawing/2014/main" id="{00000000-0008-0000-0400-000047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92710</xdr:rowOff>
    </xdr:from>
    <xdr:to>
      <xdr:col>11</xdr:col>
      <xdr:colOff>9525</xdr:colOff>
      <xdr:row>39</xdr:row>
      <xdr:rowOff>156718</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flipV="1">
          <a:off x="1320800" y="67792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a:extLst>
            <a:ext uri="{FF2B5EF4-FFF2-40B4-BE49-F238E27FC236}">
              <a16:creationId xmlns="" xmlns:a16="http://schemas.microsoft.com/office/drawing/2014/main" id="{00000000-0008-0000-0400-00004A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73914</xdr:rowOff>
    </xdr:from>
    <xdr:to>
      <xdr:col>24</xdr:col>
      <xdr:colOff>76200</xdr:colOff>
      <xdr:row>40</xdr:row>
      <xdr:rowOff>4064</xdr:rowOff>
    </xdr:to>
    <xdr:sp macro="" textlink="">
      <xdr:nvSpPr>
        <xdr:cNvPr id="83" name="楕円 82">
          <a:extLst>
            <a:ext uri="{FF2B5EF4-FFF2-40B4-BE49-F238E27FC236}">
              <a16:creationId xmlns="" xmlns:a16="http://schemas.microsoft.com/office/drawing/2014/main" id="{00000000-0008-0000-0400-000053000000}"/>
            </a:ext>
          </a:extLst>
        </xdr:cNvPr>
        <xdr:cNvSpPr/>
      </xdr:nvSpPr>
      <xdr:spPr>
        <a:xfrm>
          <a:off x="47752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45991</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92202</xdr:rowOff>
    </xdr:from>
    <xdr:to>
      <xdr:col>20</xdr:col>
      <xdr:colOff>38100</xdr:colOff>
      <xdr:row>40</xdr:row>
      <xdr:rowOff>22352</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39370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7129</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686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87630</xdr:rowOff>
    </xdr:from>
    <xdr:to>
      <xdr:col>15</xdr:col>
      <xdr:colOff>149225</xdr:colOff>
      <xdr:row>40</xdr:row>
      <xdr:rowOff>17780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048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2557</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41910</xdr:rowOff>
    </xdr:from>
    <xdr:to>
      <xdr:col>11</xdr:col>
      <xdr:colOff>60325</xdr:colOff>
      <xdr:row>39</xdr:row>
      <xdr:rowOff>143510</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2159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128287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105918</xdr:rowOff>
    </xdr:from>
    <xdr:to>
      <xdr:col>6</xdr:col>
      <xdr:colOff>171450</xdr:colOff>
      <xdr:row>40</xdr:row>
      <xdr:rowOff>36068</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1270000" y="67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20845</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687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類似団体平均を下回っている。</a:t>
          </a:r>
          <a:endParaRPr lang="ja-JP" altLang="ja-JP" sz="1400">
            <a:effectLst/>
          </a:endParaRPr>
        </a:p>
        <a:p>
          <a:r>
            <a:rPr kumimoji="1" lang="ja-JP" altLang="ja-JP" sz="1100">
              <a:solidFill>
                <a:schemeClr val="dk1"/>
              </a:solidFill>
              <a:effectLst/>
              <a:latin typeface="+mn-lt"/>
              <a:ea typeface="+mn-ea"/>
              <a:cs typeface="+mn-cs"/>
            </a:rPr>
            <a:t>　年々増加傾向</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あり、整備事業に関する需用費や委託料が増加していることが原因と思われる。</a:t>
          </a:r>
          <a:endParaRPr lang="ja-JP" altLang="ja-JP" sz="1400">
            <a:effectLst/>
          </a:endParaRPr>
        </a:p>
        <a:p>
          <a:r>
            <a:rPr kumimoji="1" lang="ja-JP" altLang="ja-JP" sz="1100">
              <a:solidFill>
                <a:schemeClr val="dk1"/>
              </a:solidFill>
              <a:effectLst/>
              <a:latin typeface="+mn-lt"/>
              <a:ea typeface="+mn-ea"/>
              <a:cs typeface="+mn-cs"/>
            </a:rPr>
            <a:t>　引き続き行財政改革を進めるとともに、コスト削減に努める</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a:extLst>
            <a:ext uri="{FF2B5EF4-FFF2-40B4-BE49-F238E27FC236}">
              <a16:creationId xmlns="" xmlns:a16="http://schemas.microsoft.com/office/drawing/2014/main" id="{00000000-0008-0000-0400-000078000000}"/>
            </a:ext>
          </a:extLst>
        </xdr:cNvPr>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a:extLst>
            <a:ext uri="{FF2B5EF4-FFF2-40B4-BE49-F238E27FC236}">
              <a16:creationId xmlns="" xmlns:a16="http://schemas.microsoft.com/office/drawing/2014/main" id="{00000000-0008-0000-0400-000079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a:extLst>
            <a:ext uri="{FF2B5EF4-FFF2-40B4-BE49-F238E27FC236}">
              <a16:creationId xmlns="" xmlns:a16="http://schemas.microsoft.com/office/drawing/2014/main" id="{00000000-0008-0000-0400-00007B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77470</xdr:rowOff>
    </xdr:from>
    <xdr:to>
      <xdr:col>82</xdr:col>
      <xdr:colOff>107950</xdr:colOff>
      <xdr:row>15</xdr:row>
      <xdr:rowOff>146050</xdr:rowOff>
    </xdr:to>
    <xdr:cxnSp macro="">
      <xdr:nvCxnSpPr>
        <xdr:cNvPr id="125" name="直線コネクタ 124">
          <a:extLst>
            <a:ext uri="{FF2B5EF4-FFF2-40B4-BE49-F238E27FC236}">
              <a16:creationId xmlns="" xmlns:a16="http://schemas.microsoft.com/office/drawing/2014/main" id="{00000000-0008-0000-0400-00007D000000}"/>
            </a:ext>
          </a:extLst>
        </xdr:cNvPr>
        <xdr:cNvCxnSpPr/>
      </xdr:nvCxnSpPr>
      <xdr:spPr>
        <a:xfrm>
          <a:off x="15671800" y="26492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6" name="物件費平均値テキスト">
          <a:extLst>
            <a:ext uri="{FF2B5EF4-FFF2-40B4-BE49-F238E27FC236}">
              <a16:creationId xmlns="" xmlns:a16="http://schemas.microsoft.com/office/drawing/2014/main" id="{00000000-0008-0000-0400-00007E000000}"/>
            </a:ext>
          </a:extLst>
        </xdr:cNvPr>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a:extLst>
            <a:ext uri="{FF2B5EF4-FFF2-40B4-BE49-F238E27FC236}">
              <a16:creationId xmlns="" xmlns:a16="http://schemas.microsoft.com/office/drawing/2014/main" id="{00000000-0008-0000-0400-00007F000000}"/>
            </a:ext>
          </a:extLst>
        </xdr:cNvPr>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39370</xdr:rowOff>
    </xdr:from>
    <xdr:to>
      <xdr:col>78</xdr:col>
      <xdr:colOff>69850</xdr:colOff>
      <xdr:row>15</xdr:row>
      <xdr:rowOff>77470</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a:off x="14782800" y="2611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a:extLst>
            <a:ext uri="{FF2B5EF4-FFF2-40B4-BE49-F238E27FC236}">
              <a16:creationId xmlns="" xmlns:a16="http://schemas.microsoft.com/office/drawing/2014/main" id="{00000000-0008-0000-0400-000081000000}"/>
            </a:ext>
          </a:extLst>
        </xdr:cNvPr>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0" name="テキスト ボックス 129">
          <a:extLst>
            <a:ext uri="{FF2B5EF4-FFF2-40B4-BE49-F238E27FC236}">
              <a16:creationId xmlns="" xmlns:a16="http://schemas.microsoft.com/office/drawing/2014/main" id="{00000000-0008-0000-0400-000082000000}"/>
            </a:ext>
          </a:extLst>
        </xdr:cNvPr>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149860</xdr:rowOff>
    </xdr:from>
    <xdr:to>
      <xdr:col>73</xdr:col>
      <xdr:colOff>180975</xdr:colOff>
      <xdr:row>15</xdr:row>
      <xdr:rowOff>39370</xdr:rowOff>
    </xdr:to>
    <xdr:cxnSp macro="">
      <xdr:nvCxnSpPr>
        <xdr:cNvPr id="131" name="直線コネクタ 130">
          <a:extLst>
            <a:ext uri="{FF2B5EF4-FFF2-40B4-BE49-F238E27FC236}">
              <a16:creationId xmlns="" xmlns:a16="http://schemas.microsoft.com/office/drawing/2014/main" id="{00000000-0008-0000-0400-000083000000}"/>
            </a:ext>
          </a:extLst>
        </xdr:cNvPr>
        <xdr:cNvCxnSpPr/>
      </xdr:nvCxnSpPr>
      <xdr:spPr>
        <a:xfrm>
          <a:off x="13893800" y="2550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a:extLst>
            <a:ext uri="{FF2B5EF4-FFF2-40B4-BE49-F238E27FC236}">
              <a16:creationId xmlns="" xmlns:a16="http://schemas.microsoft.com/office/drawing/2014/main" id="{00000000-0008-0000-0400-000084000000}"/>
            </a:ext>
          </a:extLst>
        </xdr:cNvPr>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33037</xdr:rowOff>
    </xdr:from>
    <xdr:ext cx="762000" cy="259045"/>
    <xdr:sp macro="" textlink="">
      <xdr:nvSpPr>
        <xdr:cNvPr id="133" name="テキスト ボックス 132">
          <a:extLst>
            <a:ext uri="{FF2B5EF4-FFF2-40B4-BE49-F238E27FC236}">
              <a16:creationId xmlns="" xmlns:a16="http://schemas.microsoft.com/office/drawing/2014/main" id="{00000000-0008-0000-0400-000085000000}"/>
            </a:ext>
          </a:extLst>
        </xdr:cNvPr>
        <xdr:cNvSpPr txBox="1"/>
      </xdr:nvSpPr>
      <xdr:spPr>
        <a:xfrm>
          <a:off x="1440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149860</xdr:rowOff>
    </xdr:from>
    <xdr:to>
      <xdr:col>69</xdr:col>
      <xdr:colOff>92075</xdr:colOff>
      <xdr:row>15</xdr:row>
      <xdr:rowOff>8890</xdr:rowOff>
    </xdr:to>
    <xdr:cxnSp macro="">
      <xdr:nvCxnSpPr>
        <xdr:cNvPr id="134" name="直線コネクタ 133">
          <a:extLst>
            <a:ext uri="{FF2B5EF4-FFF2-40B4-BE49-F238E27FC236}">
              <a16:creationId xmlns="" xmlns:a16="http://schemas.microsoft.com/office/drawing/2014/main" id="{00000000-0008-0000-0400-000086000000}"/>
            </a:ext>
          </a:extLst>
        </xdr:cNvPr>
        <xdr:cNvCxnSpPr/>
      </xdr:nvCxnSpPr>
      <xdr:spPr>
        <a:xfrm flipV="1">
          <a:off x="13004800" y="2550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a:extLst>
            <a:ext uri="{FF2B5EF4-FFF2-40B4-BE49-F238E27FC236}">
              <a16:creationId xmlns="" xmlns:a16="http://schemas.microsoft.com/office/drawing/2014/main" id="{00000000-0008-0000-0400-000087000000}"/>
            </a:ext>
          </a:extLst>
        </xdr:cNvPr>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36" name="テキスト ボックス 135">
          <a:extLst>
            <a:ext uri="{FF2B5EF4-FFF2-40B4-BE49-F238E27FC236}">
              <a16:creationId xmlns="" xmlns:a16="http://schemas.microsoft.com/office/drawing/2014/main" id="{00000000-0008-0000-0400-000088000000}"/>
            </a:ext>
          </a:extLst>
        </xdr:cNvPr>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a:extLst>
            <a:ext uri="{FF2B5EF4-FFF2-40B4-BE49-F238E27FC236}">
              <a16:creationId xmlns="" xmlns:a16="http://schemas.microsoft.com/office/drawing/2014/main" id="{00000000-0008-0000-0400-000089000000}"/>
            </a:ext>
          </a:extLst>
        </xdr:cNvPr>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44" name="楕円 143">
          <a:extLst>
            <a:ext uri="{FF2B5EF4-FFF2-40B4-BE49-F238E27FC236}">
              <a16:creationId xmlns="" xmlns:a16="http://schemas.microsoft.com/office/drawing/2014/main" id="{00000000-0008-0000-0400-000090000000}"/>
            </a:ext>
          </a:extLst>
        </xdr:cNvPr>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111777</xdr:rowOff>
    </xdr:from>
    <xdr:ext cx="762000" cy="259045"/>
    <xdr:sp macro="" textlink="">
      <xdr:nvSpPr>
        <xdr:cNvPr id="145" name="物件費該当値テキスト">
          <a:extLst>
            <a:ext uri="{FF2B5EF4-FFF2-40B4-BE49-F238E27FC236}">
              <a16:creationId xmlns="" xmlns:a16="http://schemas.microsoft.com/office/drawing/2014/main" id="{00000000-0008-0000-0400-000091000000}"/>
            </a:ext>
          </a:extLst>
        </xdr:cNvPr>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26670</xdr:rowOff>
    </xdr:from>
    <xdr:to>
      <xdr:col>78</xdr:col>
      <xdr:colOff>120650</xdr:colOff>
      <xdr:row>15</xdr:row>
      <xdr:rowOff>128270</xdr:rowOff>
    </xdr:to>
    <xdr:sp macro="" textlink="">
      <xdr:nvSpPr>
        <xdr:cNvPr id="146" name="楕円 145">
          <a:extLst>
            <a:ext uri="{FF2B5EF4-FFF2-40B4-BE49-F238E27FC236}">
              <a16:creationId xmlns="" xmlns:a16="http://schemas.microsoft.com/office/drawing/2014/main" id="{00000000-0008-0000-0400-000092000000}"/>
            </a:ext>
          </a:extLst>
        </xdr:cNvPr>
        <xdr:cNvSpPr/>
      </xdr:nvSpPr>
      <xdr:spPr>
        <a:xfrm>
          <a:off x="15621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138447</xdr:rowOff>
    </xdr:from>
    <xdr:ext cx="7366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5290800" y="236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160020</xdr:rowOff>
    </xdr:from>
    <xdr:to>
      <xdr:col>74</xdr:col>
      <xdr:colOff>31750</xdr:colOff>
      <xdr:row>15</xdr:row>
      <xdr:rowOff>90170</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4732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100347</xdr:rowOff>
    </xdr:from>
    <xdr:ext cx="7620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4401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99060</xdr:rowOff>
    </xdr:from>
    <xdr:to>
      <xdr:col>69</xdr:col>
      <xdr:colOff>142875</xdr:colOff>
      <xdr:row>15</xdr:row>
      <xdr:rowOff>29210</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3843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39387</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3512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129540</xdr:rowOff>
    </xdr:from>
    <xdr:to>
      <xdr:col>65</xdr:col>
      <xdr:colOff>53975</xdr:colOff>
      <xdr:row>15</xdr:row>
      <xdr:rowOff>59690</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2954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69867</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2623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各年度とも類似団体の平均値を下回っているが、高齢者や児童に係る単独事業が、類似団体に比べて少ないことによるものと考えられる。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a:extLst>
            <a:ext uri="{FF2B5EF4-FFF2-40B4-BE49-F238E27FC236}">
              <a16:creationId xmlns="" xmlns:a16="http://schemas.microsoft.com/office/drawing/2014/main" id="{00000000-0008-0000-0400-0000B5000000}"/>
            </a:ext>
          </a:extLst>
        </xdr:cNvPr>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a:extLst>
            <a:ext uri="{FF2B5EF4-FFF2-40B4-BE49-F238E27FC236}">
              <a16:creationId xmlns="" xmlns:a16="http://schemas.microsoft.com/office/drawing/2014/main" id="{00000000-0008-0000-0400-0000B6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a:extLst>
            <a:ext uri="{FF2B5EF4-FFF2-40B4-BE49-F238E27FC236}">
              <a16:creationId xmlns="" xmlns:a16="http://schemas.microsoft.com/office/drawing/2014/main" id="{00000000-0008-0000-0400-0000B7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a:extLst>
            <a:ext uri="{FF2B5EF4-FFF2-40B4-BE49-F238E27FC236}">
              <a16:creationId xmlns="" xmlns:a16="http://schemas.microsoft.com/office/drawing/2014/main" id="{00000000-0008-0000-0400-0000B8000000}"/>
            </a:ext>
          </a:extLst>
        </xdr:cNvPr>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152400</xdr:rowOff>
    </xdr:from>
    <xdr:to>
      <xdr:col>24</xdr:col>
      <xdr:colOff>25400</xdr:colOff>
      <xdr:row>54</xdr:row>
      <xdr:rowOff>152400</xdr:rowOff>
    </xdr:to>
    <xdr:cxnSp macro="">
      <xdr:nvCxnSpPr>
        <xdr:cNvPr id="186" name="直線コネクタ 185">
          <a:extLst>
            <a:ext uri="{FF2B5EF4-FFF2-40B4-BE49-F238E27FC236}">
              <a16:creationId xmlns="" xmlns:a16="http://schemas.microsoft.com/office/drawing/2014/main" id="{00000000-0008-0000-0400-0000BA000000}"/>
            </a:ext>
          </a:extLst>
        </xdr:cNvPr>
        <xdr:cNvCxnSpPr/>
      </xdr:nvCxnSpPr>
      <xdr:spPr>
        <a:xfrm>
          <a:off x="3987800" y="9410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7" name="扶助費平均値テキスト">
          <a:extLst>
            <a:ext uri="{FF2B5EF4-FFF2-40B4-BE49-F238E27FC236}">
              <a16:creationId xmlns="" xmlns:a16="http://schemas.microsoft.com/office/drawing/2014/main" id="{00000000-0008-0000-0400-0000BB000000}"/>
            </a:ext>
          </a:extLst>
        </xdr:cNvPr>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a:extLst>
            <a:ext uri="{FF2B5EF4-FFF2-40B4-BE49-F238E27FC236}">
              <a16:creationId xmlns="" xmlns:a16="http://schemas.microsoft.com/office/drawing/2014/main" id="{00000000-0008-0000-0400-0000BC000000}"/>
            </a:ext>
          </a:extLst>
        </xdr:cNvPr>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152400</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a:off x="3098800" y="9385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a:extLst>
            <a:ext uri="{FF2B5EF4-FFF2-40B4-BE49-F238E27FC236}">
              <a16:creationId xmlns="" xmlns:a16="http://schemas.microsoft.com/office/drawing/2014/main" id="{00000000-0008-0000-0400-0000BE000000}"/>
            </a:ext>
          </a:extLst>
        </xdr:cNvPr>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1" name="テキスト ボックス 190">
          <a:extLst>
            <a:ext uri="{FF2B5EF4-FFF2-40B4-BE49-F238E27FC236}">
              <a16:creationId xmlns="" xmlns:a16="http://schemas.microsoft.com/office/drawing/2014/main" id="{00000000-0008-0000-0400-0000BF000000}"/>
            </a:ext>
          </a:extLst>
        </xdr:cNvPr>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114300</xdr:rowOff>
    </xdr:from>
    <xdr:to>
      <xdr:col>15</xdr:col>
      <xdr:colOff>98425</xdr:colOff>
      <xdr:row>54</xdr:row>
      <xdr:rowOff>127000</xdr:rowOff>
    </xdr:to>
    <xdr:cxnSp macro="">
      <xdr:nvCxnSpPr>
        <xdr:cNvPr id="192" name="直線コネクタ 191">
          <a:extLst>
            <a:ext uri="{FF2B5EF4-FFF2-40B4-BE49-F238E27FC236}">
              <a16:creationId xmlns="" xmlns:a16="http://schemas.microsoft.com/office/drawing/2014/main" id="{00000000-0008-0000-0400-0000C0000000}"/>
            </a:ext>
          </a:extLst>
        </xdr:cNvPr>
        <xdr:cNvCxnSpPr/>
      </xdr:nvCxnSpPr>
      <xdr:spPr>
        <a:xfrm>
          <a:off x="2209800" y="9372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a:extLst>
            <a:ext uri="{FF2B5EF4-FFF2-40B4-BE49-F238E27FC236}">
              <a16:creationId xmlns="" xmlns:a16="http://schemas.microsoft.com/office/drawing/2014/main" id="{00000000-0008-0000-0400-0000C1000000}"/>
            </a:ext>
          </a:extLst>
        </xdr:cNvPr>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400-0000C2000000}"/>
            </a:ext>
          </a:extLst>
        </xdr:cNvPr>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63500</xdr:rowOff>
    </xdr:from>
    <xdr:to>
      <xdr:col>11</xdr:col>
      <xdr:colOff>9525</xdr:colOff>
      <xdr:row>54</xdr:row>
      <xdr:rowOff>114300</xdr:rowOff>
    </xdr:to>
    <xdr:cxnSp macro="">
      <xdr:nvCxnSpPr>
        <xdr:cNvPr id="195" name="直線コネクタ 194">
          <a:extLst>
            <a:ext uri="{FF2B5EF4-FFF2-40B4-BE49-F238E27FC236}">
              <a16:creationId xmlns="" xmlns:a16="http://schemas.microsoft.com/office/drawing/2014/main" id="{00000000-0008-0000-0400-0000C3000000}"/>
            </a:ext>
          </a:extLst>
        </xdr:cNvPr>
        <xdr:cNvCxnSpPr/>
      </xdr:nvCxnSpPr>
      <xdr:spPr>
        <a:xfrm>
          <a:off x="1320800" y="9321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a:extLst>
            <a:ext uri="{FF2B5EF4-FFF2-40B4-BE49-F238E27FC236}">
              <a16:creationId xmlns="" xmlns:a16="http://schemas.microsoft.com/office/drawing/2014/main" id="{00000000-0008-0000-0400-0000C4000000}"/>
            </a:ext>
          </a:extLst>
        </xdr:cNvPr>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a:extLst>
            <a:ext uri="{FF2B5EF4-FFF2-40B4-BE49-F238E27FC236}">
              <a16:creationId xmlns="" xmlns:a16="http://schemas.microsoft.com/office/drawing/2014/main" id="{00000000-0008-0000-0400-0000C6000000}"/>
            </a:ext>
          </a:extLst>
        </xdr:cNvPr>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101600</xdr:rowOff>
    </xdr:from>
    <xdr:to>
      <xdr:col>24</xdr:col>
      <xdr:colOff>76200</xdr:colOff>
      <xdr:row>55</xdr:row>
      <xdr:rowOff>31750</xdr:rowOff>
    </xdr:to>
    <xdr:sp macro="" textlink="">
      <xdr:nvSpPr>
        <xdr:cNvPr id="205" name="楕円 204">
          <a:extLst>
            <a:ext uri="{FF2B5EF4-FFF2-40B4-BE49-F238E27FC236}">
              <a16:creationId xmlns="" xmlns:a16="http://schemas.microsoft.com/office/drawing/2014/main" id="{00000000-0008-0000-0400-0000CD000000}"/>
            </a:ext>
          </a:extLst>
        </xdr:cNvPr>
        <xdr:cNvSpPr/>
      </xdr:nvSpPr>
      <xdr:spPr>
        <a:xfrm>
          <a:off x="47752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118127</xdr:rowOff>
    </xdr:from>
    <xdr:ext cx="762000" cy="259045"/>
    <xdr:sp macro="" textlink="">
      <xdr:nvSpPr>
        <xdr:cNvPr id="206" name="扶助費該当値テキスト">
          <a:extLst>
            <a:ext uri="{FF2B5EF4-FFF2-40B4-BE49-F238E27FC236}">
              <a16:creationId xmlns="" xmlns:a16="http://schemas.microsoft.com/office/drawing/2014/main" id="{00000000-0008-0000-0400-0000CE000000}"/>
            </a:ext>
          </a:extLst>
        </xdr:cNvPr>
        <xdr:cNvSpPr txBox="1"/>
      </xdr:nvSpPr>
      <xdr:spPr>
        <a:xfrm>
          <a:off x="49149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101600</xdr:rowOff>
    </xdr:from>
    <xdr:to>
      <xdr:col>20</xdr:col>
      <xdr:colOff>38100</xdr:colOff>
      <xdr:row>55</xdr:row>
      <xdr:rowOff>31750</xdr:rowOff>
    </xdr:to>
    <xdr:sp macro="" textlink="">
      <xdr:nvSpPr>
        <xdr:cNvPr id="207" name="楕円 206">
          <a:extLst>
            <a:ext uri="{FF2B5EF4-FFF2-40B4-BE49-F238E27FC236}">
              <a16:creationId xmlns="" xmlns:a16="http://schemas.microsoft.com/office/drawing/2014/main" id="{00000000-0008-0000-0400-0000CF000000}"/>
            </a:ext>
          </a:extLst>
        </xdr:cNvPr>
        <xdr:cNvSpPr/>
      </xdr:nvSpPr>
      <xdr:spPr>
        <a:xfrm>
          <a:off x="3937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41927</xdr:rowOff>
    </xdr:from>
    <xdr:ext cx="7366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3606800" y="912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63500</xdr:rowOff>
    </xdr:from>
    <xdr:to>
      <xdr:col>11</xdr:col>
      <xdr:colOff>60325</xdr:colOff>
      <xdr:row>54</xdr:row>
      <xdr:rowOff>165100</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2159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3827</xdr:rowOff>
    </xdr:from>
    <xdr:ext cx="7620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1828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12700</xdr:rowOff>
    </xdr:from>
    <xdr:to>
      <xdr:col>6</xdr:col>
      <xdr:colOff>171450</xdr:colOff>
      <xdr:row>54</xdr:row>
      <xdr:rowOff>114300</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1270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124477</xdr:rowOff>
    </xdr:from>
    <xdr:ext cx="7620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939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昨年同様、</a:t>
          </a:r>
          <a:r>
            <a:rPr kumimoji="1" lang="ja-JP" altLang="ja-JP" sz="1100">
              <a:solidFill>
                <a:schemeClr val="dk1"/>
              </a:solidFill>
              <a:effectLst/>
              <a:latin typeface="+mn-lt"/>
              <a:ea typeface="+mn-ea"/>
              <a:cs typeface="+mn-cs"/>
            </a:rPr>
            <a:t>今年度は類似団体平均とほぼ同じ平均になった。</a:t>
          </a:r>
          <a:endParaRPr lang="ja-JP" altLang="ja-JP" sz="1400">
            <a:effectLst/>
          </a:endParaRPr>
        </a:p>
        <a:p>
          <a:r>
            <a:rPr kumimoji="1" lang="ja-JP" altLang="ja-JP" sz="1100">
              <a:solidFill>
                <a:schemeClr val="dk1"/>
              </a:solidFill>
              <a:effectLst/>
              <a:latin typeface="+mn-lt"/>
              <a:ea typeface="+mn-ea"/>
              <a:cs typeface="+mn-cs"/>
            </a:rPr>
            <a:t>　国民健康保険事業、介護保険事業等への繰出金が減額したことが要因として考えられる。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a:extLst>
            <a:ext uri="{FF2B5EF4-FFF2-40B4-BE49-F238E27FC236}">
              <a16:creationId xmlns="" xmlns:a16="http://schemas.microsoft.com/office/drawing/2014/main" id="{00000000-0008-0000-0400-0000E5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a:extLst>
            <a:ext uri="{FF2B5EF4-FFF2-40B4-BE49-F238E27FC236}">
              <a16:creationId xmlns="" xmlns:a16="http://schemas.microsoft.com/office/drawing/2014/main" id="{00000000-0008-0000-0400-0000F2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a:extLst>
            <a:ext uri="{FF2B5EF4-FFF2-40B4-BE49-F238E27FC236}">
              <a16:creationId xmlns="" xmlns:a16="http://schemas.microsoft.com/office/drawing/2014/main" id="{00000000-0008-0000-0400-0000F7000000}"/>
            </a:ext>
          </a:extLst>
        </xdr:cNvPr>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a:extLst>
            <a:ext uri="{FF2B5EF4-FFF2-40B4-BE49-F238E27FC236}">
              <a16:creationId xmlns="" xmlns:a16="http://schemas.microsoft.com/office/drawing/2014/main" id="{00000000-0008-0000-0400-0000F9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12700</xdr:rowOff>
    </xdr:from>
    <xdr:to>
      <xdr:col>82</xdr:col>
      <xdr:colOff>107950</xdr:colOff>
      <xdr:row>57</xdr:row>
      <xdr:rowOff>31750</xdr:rowOff>
    </xdr:to>
    <xdr:cxnSp macro="">
      <xdr:nvCxnSpPr>
        <xdr:cNvPr id="251" name="直線コネクタ 250">
          <a:extLst>
            <a:ext uri="{FF2B5EF4-FFF2-40B4-BE49-F238E27FC236}">
              <a16:creationId xmlns="" xmlns:a16="http://schemas.microsoft.com/office/drawing/2014/main" id="{00000000-0008-0000-0400-0000FB000000}"/>
            </a:ext>
          </a:extLst>
        </xdr:cNvPr>
        <xdr:cNvCxnSpPr/>
      </xdr:nvCxnSpPr>
      <xdr:spPr>
        <a:xfrm flipV="1">
          <a:off x="15671800" y="97853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114952</xdr:rowOff>
    </xdr:from>
    <xdr:ext cx="762000" cy="259045"/>
    <xdr:sp macro="" textlink="">
      <xdr:nvSpPr>
        <xdr:cNvPr id="252" name="その他平均値テキスト">
          <a:extLst>
            <a:ext uri="{FF2B5EF4-FFF2-40B4-BE49-F238E27FC236}">
              <a16:creationId xmlns="" xmlns:a16="http://schemas.microsoft.com/office/drawing/2014/main" id="{00000000-0008-0000-0400-0000FC000000}"/>
            </a:ext>
          </a:extLst>
        </xdr:cNvPr>
        <xdr:cNvSpPr txBox="1"/>
      </xdr:nvSpPr>
      <xdr:spPr>
        <a:xfrm>
          <a:off x="16598900" y="9716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a:extLst>
            <a:ext uri="{FF2B5EF4-FFF2-40B4-BE49-F238E27FC236}">
              <a16:creationId xmlns="" xmlns:a16="http://schemas.microsoft.com/office/drawing/2014/main" id="{00000000-0008-0000-0400-0000FD000000}"/>
            </a:ext>
          </a:extLst>
        </xdr:cNvPr>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31750</xdr:rowOff>
    </xdr:from>
    <xdr:to>
      <xdr:col>78</xdr:col>
      <xdr:colOff>69850</xdr:colOff>
      <xdr:row>58</xdr:row>
      <xdr:rowOff>136525</xdr:rowOff>
    </xdr:to>
    <xdr:cxnSp macro="">
      <xdr:nvCxnSpPr>
        <xdr:cNvPr id="254" name="直線コネクタ 253">
          <a:extLst>
            <a:ext uri="{FF2B5EF4-FFF2-40B4-BE49-F238E27FC236}">
              <a16:creationId xmlns="" xmlns:a16="http://schemas.microsoft.com/office/drawing/2014/main" id="{00000000-0008-0000-0400-0000FE000000}"/>
            </a:ext>
          </a:extLst>
        </xdr:cNvPr>
        <xdr:cNvCxnSpPr/>
      </xdr:nvCxnSpPr>
      <xdr:spPr>
        <a:xfrm flipV="1">
          <a:off x="14782800" y="9804400"/>
          <a:ext cx="8890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a:extLst>
            <a:ext uri="{FF2B5EF4-FFF2-40B4-BE49-F238E27FC236}">
              <a16:creationId xmlns="" xmlns:a16="http://schemas.microsoft.com/office/drawing/2014/main" id="{00000000-0008-0000-0400-0000FF000000}"/>
            </a:ext>
          </a:extLst>
        </xdr:cNvPr>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56" name="テキスト ボックス 255">
          <a:extLst>
            <a:ext uri="{FF2B5EF4-FFF2-40B4-BE49-F238E27FC236}">
              <a16:creationId xmlns="" xmlns:a16="http://schemas.microsoft.com/office/drawing/2014/main" id="{00000000-0008-0000-0400-000000010000}"/>
            </a:ext>
          </a:extLst>
        </xdr:cNvPr>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3175</xdr:rowOff>
    </xdr:from>
    <xdr:to>
      <xdr:col>73</xdr:col>
      <xdr:colOff>180975</xdr:colOff>
      <xdr:row>58</xdr:row>
      <xdr:rowOff>136525</xdr:rowOff>
    </xdr:to>
    <xdr:cxnSp macro="">
      <xdr:nvCxnSpPr>
        <xdr:cNvPr id="257" name="直線コネクタ 256">
          <a:extLst>
            <a:ext uri="{FF2B5EF4-FFF2-40B4-BE49-F238E27FC236}">
              <a16:creationId xmlns="" xmlns:a16="http://schemas.microsoft.com/office/drawing/2014/main" id="{00000000-0008-0000-0400-000001010000}"/>
            </a:ext>
          </a:extLst>
        </xdr:cNvPr>
        <xdr:cNvCxnSpPr/>
      </xdr:nvCxnSpPr>
      <xdr:spPr>
        <a:xfrm>
          <a:off x="13893800" y="994727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a:extLst>
            <a:ext uri="{FF2B5EF4-FFF2-40B4-BE49-F238E27FC236}">
              <a16:creationId xmlns="" xmlns:a16="http://schemas.microsoft.com/office/drawing/2014/main" id="{00000000-0008-0000-0400-000002010000}"/>
            </a:ext>
          </a:extLst>
        </xdr:cNvPr>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155575</xdr:rowOff>
    </xdr:from>
    <xdr:to>
      <xdr:col>69</xdr:col>
      <xdr:colOff>92075</xdr:colOff>
      <xdr:row>58</xdr:row>
      <xdr:rowOff>3175</xdr:rowOff>
    </xdr:to>
    <xdr:cxnSp macro="">
      <xdr:nvCxnSpPr>
        <xdr:cNvPr id="260" name="直線コネクタ 259">
          <a:extLst>
            <a:ext uri="{FF2B5EF4-FFF2-40B4-BE49-F238E27FC236}">
              <a16:creationId xmlns="" xmlns:a16="http://schemas.microsoft.com/office/drawing/2014/main" id="{00000000-0008-0000-0400-000004010000}"/>
            </a:ext>
          </a:extLst>
        </xdr:cNvPr>
        <xdr:cNvCxnSpPr/>
      </xdr:nvCxnSpPr>
      <xdr:spPr>
        <a:xfrm>
          <a:off x="13004800" y="99282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a:extLst>
            <a:ext uri="{FF2B5EF4-FFF2-40B4-BE49-F238E27FC236}">
              <a16:creationId xmlns="" xmlns:a16="http://schemas.microsoft.com/office/drawing/2014/main" id="{00000000-0008-0000-0400-000005010000}"/>
            </a:ext>
          </a:extLst>
        </xdr:cNvPr>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64152</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3512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a:extLst>
            <a:ext uri="{FF2B5EF4-FFF2-40B4-BE49-F238E27FC236}">
              <a16:creationId xmlns="" xmlns:a16="http://schemas.microsoft.com/office/drawing/2014/main" id="{00000000-0008-0000-0400-000007010000}"/>
            </a:ext>
          </a:extLst>
        </xdr:cNvPr>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133350</xdr:rowOff>
    </xdr:from>
    <xdr:to>
      <xdr:col>82</xdr:col>
      <xdr:colOff>158750</xdr:colOff>
      <xdr:row>57</xdr:row>
      <xdr:rowOff>63500</xdr:rowOff>
    </xdr:to>
    <xdr:sp macro="" textlink="">
      <xdr:nvSpPr>
        <xdr:cNvPr id="270" name="楕円 269">
          <a:extLst>
            <a:ext uri="{FF2B5EF4-FFF2-40B4-BE49-F238E27FC236}">
              <a16:creationId xmlns="" xmlns:a16="http://schemas.microsoft.com/office/drawing/2014/main" id="{00000000-0008-0000-0400-00000E010000}"/>
            </a:ext>
          </a:extLst>
        </xdr:cNvPr>
        <xdr:cNvSpPr/>
      </xdr:nvSpPr>
      <xdr:spPr>
        <a:xfrm>
          <a:off x="16459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149877</xdr:rowOff>
    </xdr:from>
    <xdr:ext cx="762000" cy="259045"/>
    <xdr:sp macro="" textlink="">
      <xdr:nvSpPr>
        <xdr:cNvPr id="271" name="その他該当値テキスト">
          <a:extLst>
            <a:ext uri="{FF2B5EF4-FFF2-40B4-BE49-F238E27FC236}">
              <a16:creationId xmlns="" xmlns:a16="http://schemas.microsoft.com/office/drawing/2014/main" id="{00000000-0008-0000-0400-00000F010000}"/>
            </a:ext>
          </a:extLst>
        </xdr:cNvPr>
        <xdr:cNvSpPr txBox="1"/>
      </xdr:nvSpPr>
      <xdr:spPr>
        <a:xfrm>
          <a:off x="165989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152400</xdr:rowOff>
    </xdr:from>
    <xdr:to>
      <xdr:col>78</xdr:col>
      <xdr:colOff>120650</xdr:colOff>
      <xdr:row>57</xdr:row>
      <xdr:rowOff>82550</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85725</xdr:rowOff>
    </xdr:from>
    <xdr:to>
      <xdr:col>74</xdr:col>
      <xdr:colOff>31750</xdr:colOff>
      <xdr:row>59</xdr:row>
      <xdr:rowOff>15875</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4732000" y="1002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652</xdr:rowOff>
    </xdr:from>
    <xdr:ext cx="7620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4401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123825</xdr:rowOff>
    </xdr:from>
    <xdr:to>
      <xdr:col>69</xdr:col>
      <xdr:colOff>142875</xdr:colOff>
      <xdr:row>58</xdr:row>
      <xdr:rowOff>53975</xdr:rowOff>
    </xdr:to>
    <xdr:sp macro="" textlink="">
      <xdr:nvSpPr>
        <xdr:cNvPr id="276" name="楕円 275">
          <a:extLst>
            <a:ext uri="{FF2B5EF4-FFF2-40B4-BE49-F238E27FC236}">
              <a16:creationId xmlns="" xmlns:a16="http://schemas.microsoft.com/office/drawing/2014/main" id="{00000000-0008-0000-0400-000014010000}"/>
            </a:ext>
          </a:extLst>
        </xdr:cNvPr>
        <xdr:cNvSpPr/>
      </xdr:nvSpPr>
      <xdr:spPr>
        <a:xfrm>
          <a:off x="13843000" y="98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38752</xdr:rowOff>
    </xdr:from>
    <xdr:ext cx="762000" cy="259045"/>
    <xdr:sp macro="" textlink="">
      <xdr:nvSpPr>
        <xdr:cNvPr id="277" name="テキスト ボックス 276">
          <a:extLst>
            <a:ext uri="{FF2B5EF4-FFF2-40B4-BE49-F238E27FC236}">
              <a16:creationId xmlns="" xmlns:a16="http://schemas.microsoft.com/office/drawing/2014/main" id="{00000000-0008-0000-0400-000015010000}"/>
            </a:ext>
          </a:extLst>
        </xdr:cNvPr>
        <xdr:cNvSpPr txBox="1"/>
      </xdr:nvSpPr>
      <xdr:spPr>
        <a:xfrm>
          <a:off x="13512800" y="998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104775</xdr:rowOff>
    </xdr:from>
    <xdr:to>
      <xdr:col>65</xdr:col>
      <xdr:colOff>53975</xdr:colOff>
      <xdr:row>58</xdr:row>
      <xdr:rowOff>34925</xdr:rowOff>
    </xdr:to>
    <xdr:sp macro="" textlink="">
      <xdr:nvSpPr>
        <xdr:cNvPr id="278" name="楕円 277">
          <a:extLst>
            <a:ext uri="{FF2B5EF4-FFF2-40B4-BE49-F238E27FC236}">
              <a16:creationId xmlns="" xmlns:a16="http://schemas.microsoft.com/office/drawing/2014/main" id="{00000000-0008-0000-0400-000016010000}"/>
            </a:ext>
          </a:extLst>
        </xdr:cNvPr>
        <xdr:cNvSpPr/>
      </xdr:nvSpPr>
      <xdr:spPr>
        <a:xfrm>
          <a:off x="12954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19702</xdr:rowOff>
    </xdr:from>
    <xdr:ext cx="762000" cy="259045"/>
    <xdr:sp macro="" textlink="">
      <xdr:nvSpPr>
        <xdr:cNvPr id="279" name="テキスト ボックス 278">
          <a:extLst>
            <a:ext uri="{FF2B5EF4-FFF2-40B4-BE49-F238E27FC236}">
              <a16:creationId xmlns="" xmlns:a16="http://schemas.microsoft.com/office/drawing/2014/main" id="{00000000-0008-0000-0400-000017010000}"/>
            </a:ext>
          </a:extLst>
        </xdr:cNvPr>
        <xdr:cNvSpPr txBox="1"/>
      </xdr:nvSpPr>
      <xdr:spPr>
        <a:xfrm>
          <a:off x="12623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年度は過年度支出金等で一時減少したが、地方創生に伴うイベントや対する各団体への補助金、一部事務組合に対する負担金などが多くなったことにより増加したと思われる。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年度からの減少原因</a:t>
          </a:r>
          <a:r>
            <a:rPr kumimoji="1" lang="ja-JP" altLang="ja-JP" sz="1100">
              <a:solidFill>
                <a:schemeClr val="dk1"/>
              </a:solidFill>
              <a:effectLst/>
              <a:latin typeface="+mn-lt"/>
              <a:ea typeface="+mn-ea"/>
              <a:cs typeface="+mn-cs"/>
            </a:rPr>
            <a:t>は下水道事業会計補助金</a:t>
          </a:r>
          <a:r>
            <a:rPr kumimoji="1" lang="ja-JP" altLang="en-US" sz="1100">
              <a:solidFill>
                <a:schemeClr val="dk1"/>
              </a:solidFill>
              <a:effectLst/>
              <a:latin typeface="+mn-lt"/>
              <a:ea typeface="+mn-ea"/>
              <a:cs typeface="+mn-cs"/>
            </a:rPr>
            <a:t>や私立幼稚園就園奨励費補助金</a:t>
          </a:r>
          <a:r>
            <a:rPr kumimoji="1" lang="ja-JP" altLang="ja-JP" sz="1100">
              <a:solidFill>
                <a:schemeClr val="dk1"/>
              </a:solidFill>
              <a:effectLst/>
              <a:latin typeface="+mn-lt"/>
              <a:ea typeface="+mn-ea"/>
              <a:cs typeface="+mn-cs"/>
            </a:rPr>
            <a:t>など</a:t>
          </a:r>
          <a:r>
            <a:rPr kumimoji="1"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湯河原町真鶴町衛生組合負担金</a:t>
          </a:r>
          <a:r>
            <a:rPr kumimoji="1" lang="ja-JP" altLang="en-US" sz="1100">
              <a:solidFill>
                <a:schemeClr val="dk1"/>
              </a:solidFill>
              <a:effectLst/>
              <a:latin typeface="+mn-lt"/>
              <a:ea typeface="+mn-ea"/>
              <a:cs typeface="+mn-cs"/>
            </a:rPr>
            <a:t>などが</a:t>
          </a:r>
          <a:r>
            <a:rPr kumimoji="1" lang="ja-JP" altLang="ja-JP" sz="1100">
              <a:solidFill>
                <a:schemeClr val="dk1"/>
              </a:solidFill>
              <a:effectLst/>
              <a:latin typeface="+mn-lt"/>
              <a:ea typeface="+mn-ea"/>
              <a:cs typeface="+mn-cs"/>
            </a:rPr>
            <a:t>今後上昇することが予想され、これから増額が見込まれる。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a:extLst>
            <a:ext uri="{FF2B5EF4-FFF2-40B4-BE49-F238E27FC236}">
              <a16:creationId xmlns="" xmlns:a16="http://schemas.microsoft.com/office/drawing/2014/main" id="{00000000-0008-0000-0400-000031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a:extLst>
            <a:ext uri="{FF2B5EF4-FFF2-40B4-BE49-F238E27FC236}">
              <a16:creationId xmlns="" xmlns:a16="http://schemas.microsoft.com/office/drawing/2014/main" id="{00000000-0008-0000-0400-000033010000}"/>
            </a:ext>
          </a:extLst>
        </xdr:cNvPr>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110998</xdr:rowOff>
    </xdr:to>
    <xdr:cxnSp macro="">
      <xdr:nvCxnSpPr>
        <xdr:cNvPr id="309" name="直線コネクタ 308">
          <a:extLst>
            <a:ext uri="{FF2B5EF4-FFF2-40B4-BE49-F238E27FC236}">
              <a16:creationId xmlns="" xmlns:a16="http://schemas.microsoft.com/office/drawing/2014/main" id="{00000000-0008-0000-0400-000035010000}"/>
            </a:ext>
          </a:extLst>
        </xdr:cNvPr>
        <xdr:cNvCxnSpPr/>
      </xdr:nvCxnSpPr>
      <xdr:spPr>
        <a:xfrm flipV="1">
          <a:off x="15671800" y="64135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143019</xdr:rowOff>
    </xdr:from>
    <xdr:ext cx="762000" cy="259045"/>
    <xdr:sp macro="" textlink="">
      <xdr:nvSpPr>
        <xdr:cNvPr id="310" name="補助費等平均値テキスト">
          <a:extLst>
            <a:ext uri="{FF2B5EF4-FFF2-40B4-BE49-F238E27FC236}">
              <a16:creationId xmlns="" xmlns:a16="http://schemas.microsoft.com/office/drawing/2014/main" id="{00000000-0008-0000-0400-000036010000}"/>
            </a:ext>
          </a:extLst>
        </xdr:cNvPr>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a:extLst>
            <a:ext uri="{FF2B5EF4-FFF2-40B4-BE49-F238E27FC236}">
              <a16:creationId xmlns="" xmlns:a16="http://schemas.microsoft.com/office/drawing/2014/main" id="{00000000-0008-0000-0400-000037010000}"/>
            </a:ext>
          </a:extLst>
        </xdr:cNvPr>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154432</xdr:rowOff>
    </xdr:from>
    <xdr:to>
      <xdr:col>78</xdr:col>
      <xdr:colOff>69850</xdr:colOff>
      <xdr:row>37</xdr:row>
      <xdr:rowOff>110998</xdr:rowOff>
    </xdr:to>
    <xdr:cxnSp macro="">
      <xdr:nvCxnSpPr>
        <xdr:cNvPr id="312" name="直線コネクタ 311">
          <a:extLst>
            <a:ext uri="{FF2B5EF4-FFF2-40B4-BE49-F238E27FC236}">
              <a16:creationId xmlns="" xmlns:a16="http://schemas.microsoft.com/office/drawing/2014/main" id="{00000000-0008-0000-0400-000038010000}"/>
            </a:ext>
          </a:extLst>
        </xdr:cNvPr>
        <xdr:cNvCxnSpPr/>
      </xdr:nvCxnSpPr>
      <xdr:spPr>
        <a:xfrm>
          <a:off x="14782800" y="632663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a:extLst>
            <a:ext uri="{FF2B5EF4-FFF2-40B4-BE49-F238E27FC236}">
              <a16:creationId xmlns="" xmlns:a16="http://schemas.microsoft.com/office/drawing/2014/main" id="{00000000-0008-0000-0400-00003A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36</xdr:row>
      <xdr:rowOff>154432</xdr:rowOff>
    </xdr:to>
    <xdr:cxnSp macro="">
      <xdr:nvCxnSpPr>
        <xdr:cNvPr id="315" name="直線コネクタ 314">
          <a:extLst>
            <a:ext uri="{FF2B5EF4-FFF2-40B4-BE49-F238E27FC236}">
              <a16:creationId xmlns="" xmlns:a16="http://schemas.microsoft.com/office/drawing/2014/main" id="{00000000-0008-0000-0400-00003B010000}"/>
            </a:ext>
          </a:extLst>
        </xdr:cNvPr>
        <xdr:cNvCxnSpPr/>
      </xdr:nvCxnSpPr>
      <xdr:spPr>
        <a:xfrm>
          <a:off x="13893800" y="62534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a:extLst>
            <a:ext uri="{FF2B5EF4-FFF2-40B4-BE49-F238E27FC236}">
              <a16:creationId xmlns="" xmlns:a16="http://schemas.microsoft.com/office/drawing/2014/main" id="{00000000-0008-0000-0400-00003C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a:extLst>
            <a:ext uri="{FF2B5EF4-FFF2-40B4-BE49-F238E27FC236}">
              <a16:creationId xmlns="" xmlns:a16="http://schemas.microsoft.com/office/drawing/2014/main" id="{00000000-0008-0000-0400-00003D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117856</xdr:rowOff>
    </xdr:to>
    <xdr:cxnSp macro="">
      <xdr:nvCxnSpPr>
        <xdr:cNvPr id="318" name="直線コネクタ 317">
          <a:extLst>
            <a:ext uri="{FF2B5EF4-FFF2-40B4-BE49-F238E27FC236}">
              <a16:creationId xmlns="" xmlns:a16="http://schemas.microsoft.com/office/drawing/2014/main" id="{00000000-0008-0000-0400-00003E010000}"/>
            </a:ext>
          </a:extLst>
        </xdr:cNvPr>
        <xdr:cNvCxnSpPr/>
      </xdr:nvCxnSpPr>
      <xdr:spPr>
        <a:xfrm flipV="1">
          <a:off x="13004800" y="62534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 xmlns:a16="http://schemas.microsoft.com/office/drawing/2014/main"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a:extLst>
            <a:ext uri="{FF2B5EF4-FFF2-40B4-BE49-F238E27FC236}">
              <a16:creationId xmlns="" xmlns:a16="http://schemas.microsoft.com/office/drawing/2014/main" id="{00000000-0008-0000-0400-000041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28" name="楕円 327">
          <a:extLst>
            <a:ext uri="{FF2B5EF4-FFF2-40B4-BE49-F238E27FC236}">
              <a16:creationId xmlns="" xmlns:a16="http://schemas.microsoft.com/office/drawing/2014/main" id="{00000000-0008-0000-0400-000048010000}"/>
            </a:ext>
          </a:extLst>
        </xdr:cNvPr>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29" name="補助費等該当値テキスト">
          <a:extLst>
            <a:ext uri="{FF2B5EF4-FFF2-40B4-BE49-F238E27FC236}">
              <a16:creationId xmlns="" xmlns:a16="http://schemas.microsoft.com/office/drawing/2014/main" id="{00000000-0008-0000-0400-000049010000}"/>
            </a:ext>
          </a:extLst>
        </xdr:cNvPr>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60198</xdr:rowOff>
    </xdr:from>
    <xdr:to>
      <xdr:col>78</xdr:col>
      <xdr:colOff>120650</xdr:colOff>
      <xdr:row>37</xdr:row>
      <xdr:rowOff>161798</xdr:rowOff>
    </xdr:to>
    <xdr:sp macro="" textlink="">
      <xdr:nvSpPr>
        <xdr:cNvPr id="330" name="楕円 329">
          <a:extLst>
            <a:ext uri="{FF2B5EF4-FFF2-40B4-BE49-F238E27FC236}">
              <a16:creationId xmlns="" xmlns:a16="http://schemas.microsoft.com/office/drawing/2014/main" id="{00000000-0008-0000-0400-00004A010000}"/>
            </a:ext>
          </a:extLst>
        </xdr:cNvPr>
        <xdr:cNvSpPr/>
      </xdr:nvSpPr>
      <xdr:spPr>
        <a:xfrm>
          <a:off x="15621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146575</xdr:rowOff>
    </xdr:from>
    <xdr:ext cx="7366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5290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103632</xdr:rowOff>
    </xdr:from>
    <xdr:to>
      <xdr:col>74</xdr:col>
      <xdr:colOff>31750</xdr:colOff>
      <xdr:row>37</xdr:row>
      <xdr:rowOff>33782</xdr:rowOff>
    </xdr:to>
    <xdr:sp macro="" textlink="">
      <xdr:nvSpPr>
        <xdr:cNvPr id="332" name="楕円 331">
          <a:extLst>
            <a:ext uri="{FF2B5EF4-FFF2-40B4-BE49-F238E27FC236}">
              <a16:creationId xmlns="" xmlns:a16="http://schemas.microsoft.com/office/drawing/2014/main" id="{00000000-0008-0000-0400-00004C010000}"/>
            </a:ext>
          </a:extLst>
        </xdr:cNvPr>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33" name="テキスト ボックス 332">
          <a:extLst>
            <a:ext uri="{FF2B5EF4-FFF2-40B4-BE49-F238E27FC236}">
              <a16:creationId xmlns="" xmlns:a16="http://schemas.microsoft.com/office/drawing/2014/main" id="{00000000-0008-0000-0400-00004D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34" name="楕円 333">
          <a:extLst>
            <a:ext uri="{FF2B5EF4-FFF2-40B4-BE49-F238E27FC236}">
              <a16:creationId xmlns="" xmlns:a16="http://schemas.microsoft.com/office/drawing/2014/main" id="{00000000-0008-0000-0400-00004E010000}"/>
            </a:ext>
          </a:extLst>
        </xdr:cNvPr>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35" name="テキスト ボックス 334">
          <a:extLst>
            <a:ext uri="{FF2B5EF4-FFF2-40B4-BE49-F238E27FC236}">
              <a16:creationId xmlns="" xmlns:a16="http://schemas.microsoft.com/office/drawing/2014/main" id="{00000000-0008-0000-0400-00004F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36" name="楕円 335">
          <a:extLst>
            <a:ext uri="{FF2B5EF4-FFF2-40B4-BE49-F238E27FC236}">
              <a16:creationId xmlns="" xmlns:a16="http://schemas.microsoft.com/office/drawing/2014/main" id="{00000000-0008-0000-0400-000050010000}"/>
            </a:ext>
          </a:extLst>
        </xdr:cNvPr>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7383</xdr:rowOff>
    </xdr:from>
    <xdr:ext cx="762000" cy="259045"/>
    <xdr:sp macro="" textlink="">
      <xdr:nvSpPr>
        <xdr:cNvPr id="337" name="テキスト ボックス 336">
          <a:extLst>
            <a:ext uri="{FF2B5EF4-FFF2-40B4-BE49-F238E27FC236}">
              <a16:creationId xmlns="" xmlns:a16="http://schemas.microsoft.com/office/drawing/2014/main" id="{00000000-0008-0000-0400-000051010000}"/>
            </a:ext>
          </a:extLst>
        </xdr:cNvPr>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地方債の発行抑制や、過去に借り入れた高利率の起債償還の終了により、減少傾向にあり、昨年度より</a:t>
          </a:r>
          <a:r>
            <a:rPr kumimoji="1" lang="ja-JP" altLang="en-US" sz="1100">
              <a:solidFill>
                <a:schemeClr val="dk1"/>
              </a:solidFill>
              <a:effectLst/>
              <a:latin typeface="+mn-lt"/>
              <a:ea typeface="+mn-ea"/>
              <a:cs typeface="+mn-cs"/>
            </a:rPr>
            <a:t>値は</a:t>
          </a:r>
          <a:r>
            <a:rPr kumimoji="1" lang="ja-JP" altLang="ja-JP" sz="1100">
              <a:solidFill>
                <a:schemeClr val="dk1"/>
              </a:solidFill>
              <a:effectLst/>
              <a:latin typeface="+mn-lt"/>
              <a:ea typeface="+mn-ea"/>
              <a:cs typeface="+mn-cs"/>
            </a:rPr>
            <a:t>下回った。</a:t>
          </a:r>
          <a:endParaRPr lang="ja-JP" altLang="ja-JP" sz="1400">
            <a:effectLst/>
          </a:endParaRPr>
        </a:p>
        <a:p>
          <a:r>
            <a:rPr kumimoji="1" lang="ja-JP" altLang="ja-JP" sz="1100">
              <a:solidFill>
                <a:schemeClr val="dk1"/>
              </a:solidFill>
              <a:effectLst/>
              <a:latin typeface="+mn-lt"/>
              <a:ea typeface="+mn-ea"/>
              <a:cs typeface="+mn-cs"/>
            </a:rPr>
            <a:t>　今後も事業の取捨選択を的確に実施し、財政の健全化に努める必要がある。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a:extLst>
            <a:ext uri="{FF2B5EF4-FFF2-40B4-BE49-F238E27FC236}">
              <a16:creationId xmlns="" xmlns:a16="http://schemas.microsoft.com/office/drawing/2014/main" id="{00000000-0008-0000-0400-00006D010000}"/>
            </a:ext>
          </a:extLst>
        </xdr:cNvPr>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a:extLst>
            <a:ext uri="{FF2B5EF4-FFF2-40B4-BE49-F238E27FC236}">
              <a16:creationId xmlns="" xmlns:a16="http://schemas.microsoft.com/office/drawing/2014/main" id="{00000000-0008-0000-0400-00006E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a:extLst>
            <a:ext uri="{FF2B5EF4-FFF2-40B4-BE49-F238E27FC236}">
              <a16:creationId xmlns="" xmlns:a16="http://schemas.microsoft.com/office/drawing/2014/main" id="{00000000-0008-0000-0400-00006F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a:extLst>
            <a:ext uri="{FF2B5EF4-FFF2-40B4-BE49-F238E27FC236}">
              <a16:creationId xmlns="" xmlns:a16="http://schemas.microsoft.com/office/drawing/2014/main" id="{00000000-0008-0000-0400-000070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115570</xdr:rowOff>
    </xdr:from>
    <xdr:to>
      <xdr:col>24</xdr:col>
      <xdr:colOff>25400</xdr:colOff>
      <xdr:row>75</xdr:row>
      <xdr:rowOff>161289</xdr:rowOff>
    </xdr:to>
    <xdr:cxnSp macro="">
      <xdr:nvCxnSpPr>
        <xdr:cNvPr id="370" name="直線コネクタ 369">
          <a:extLst>
            <a:ext uri="{FF2B5EF4-FFF2-40B4-BE49-F238E27FC236}">
              <a16:creationId xmlns="" xmlns:a16="http://schemas.microsoft.com/office/drawing/2014/main" id="{00000000-0008-0000-0400-000072010000}"/>
            </a:ext>
          </a:extLst>
        </xdr:cNvPr>
        <xdr:cNvCxnSpPr/>
      </xdr:nvCxnSpPr>
      <xdr:spPr>
        <a:xfrm flipV="1">
          <a:off x="3987800" y="129743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71" name="公債費平均値テキスト">
          <a:extLst>
            <a:ext uri="{FF2B5EF4-FFF2-40B4-BE49-F238E27FC236}">
              <a16:creationId xmlns="" xmlns:a16="http://schemas.microsoft.com/office/drawing/2014/main" id="{00000000-0008-0000-0400-000073010000}"/>
            </a:ext>
          </a:extLst>
        </xdr:cNvPr>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a:extLst>
            <a:ext uri="{FF2B5EF4-FFF2-40B4-BE49-F238E27FC236}">
              <a16:creationId xmlns="" xmlns:a16="http://schemas.microsoft.com/office/drawing/2014/main" id="{00000000-0008-0000-0400-000074010000}"/>
            </a:ext>
          </a:extLst>
        </xdr:cNvPr>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161289</xdr:rowOff>
    </xdr:from>
    <xdr:to>
      <xdr:col>19</xdr:col>
      <xdr:colOff>187325</xdr:colOff>
      <xdr:row>76</xdr:row>
      <xdr:rowOff>58420</xdr:rowOff>
    </xdr:to>
    <xdr:cxnSp macro="">
      <xdr:nvCxnSpPr>
        <xdr:cNvPr id="373" name="直線コネクタ 372">
          <a:extLst>
            <a:ext uri="{FF2B5EF4-FFF2-40B4-BE49-F238E27FC236}">
              <a16:creationId xmlns="" xmlns:a16="http://schemas.microsoft.com/office/drawing/2014/main" id="{00000000-0008-0000-0400-000075010000}"/>
            </a:ext>
          </a:extLst>
        </xdr:cNvPr>
        <xdr:cNvCxnSpPr/>
      </xdr:nvCxnSpPr>
      <xdr:spPr>
        <a:xfrm flipV="1">
          <a:off x="3098800" y="130200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a:extLst>
            <a:ext uri="{FF2B5EF4-FFF2-40B4-BE49-F238E27FC236}">
              <a16:creationId xmlns="" xmlns:a16="http://schemas.microsoft.com/office/drawing/2014/main" id="{00000000-0008-0000-0400-000076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5" name="テキスト ボックス 374">
          <a:extLst>
            <a:ext uri="{FF2B5EF4-FFF2-40B4-BE49-F238E27FC236}">
              <a16:creationId xmlns="" xmlns:a16="http://schemas.microsoft.com/office/drawing/2014/main" id="{00000000-0008-0000-0400-000077010000}"/>
            </a:ext>
          </a:extLst>
        </xdr:cNvPr>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66039</xdr:rowOff>
    </xdr:to>
    <xdr:cxnSp macro="">
      <xdr:nvCxnSpPr>
        <xdr:cNvPr id="376" name="直線コネクタ 375">
          <a:extLst>
            <a:ext uri="{FF2B5EF4-FFF2-40B4-BE49-F238E27FC236}">
              <a16:creationId xmlns="" xmlns:a16="http://schemas.microsoft.com/office/drawing/2014/main" id="{00000000-0008-0000-0400-000078010000}"/>
            </a:ext>
          </a:extLst>
        </xdr:cNvPr>
        <xdr:cNvCxnSpPr/>
      </xdr:nvCxnSpPr>
      <xdr:spPr>
        <a:xfrm flipV="1">
          <a:off x="2209800" y="130886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a:extLst>
            <a:ext uri="{FF2B5EF4-FFF2-40B4-BE49-F238E27FC236}">
              <a16:creationId xmlns="" xmlns:a16="http://schemas.microsoft.com/office/drawing/2014/main" id="{00000000-0008-0000-0400-000079010000}"/>
            </a:ext>
          </a:extLst>
        </xdr:cNvPr>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66039</xdr:rowOff>
    </xdr:from>
    <xdr:to>
      <xdr:col>11</xdr:col>
      <xdr:colOff>9525</xdr:colOff>
      <xdr:row>77</xdr:row>
      <xdr:rowOff>31750</xdr:rowOff>
    </xdr:to>
    <xdr:cxnSp macro="">
      <xdr:nvCxnSpPr>
        <xdr:cNvPr id="379" name="直線コネクタ 378">
          <a:extLst>
            <a:ext uri="{FF2B5EF4-FFF2-40B4-BE49-F238E27FC236}">
              <a16:creationId xmlns="" xmlns:a16="http://schemas.microsoft.com/office/drawing/2014/main" id="{00000000-0008-0000-0400-00007B010000}"/>
            </a:ext>
          </a:extLst>
        </xdr:cNvPr>
        <xdr:cNvCxnSpPr/>
      </xdr:nvCxnSpPr>
      <xdr:spPr>
        <a:xfrm flipV="1">
          <a:off x="1320800" y="1309623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a:extLst>
            <a:ext uri="{FF2B5EF4-FFF2-40B4-BE49-F238E27FC236}">
              <a16:creationId xmlns="" xmlns:a16="http://schemas.microsoft.com/office/drawing/2014/main" id="{00000000-0008-0000-0400-00007C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a:extLst>
            <a:ext uri="{FF2B5EF4-FFF2-40B4-BE49-F238E27FC236}">
              <a16:creationId xmlns="" xmlns:a16="http://schemas.microsoft.com/office/drawing/2014/main" id="{00000000-0008-0000-0400-00007E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64770</xdr:rowOff>
    </xdr:from>
    <xdr:to>
      <xdr:col>24</xdr:col>
      <xdr:colOff>76200</xdr:colOff>
      <xdr:row>75</xdr:row>
      <xdr:rowOff>166370</xdr:rowOff>
    </xdr:to>
    <xdr:sp macro="" textlink="">
      <xdr:nvSpPr>
        <xdr:cNvPr id="389" name="楕円 388">
          <a:extLst>
            <a:ext uri="{FF2B5EF4-FFF2-40B4-BE49-F238E27FC236}">
              <a16:creationId xmlns="" xmlns:a16="http://schemas.microsoft.com/office/drawing/2014/main" id="{00000000-0008-0000-0400-000085010000}"/>
            </a:ext>
          </a:extLst>
        </xdr:cNvPr>
        <xdr:cNvSpPr/>
      </xdr:nvSpPr>
      <xdr:spPr>
        <a:xfrm>
          <a:off x="4775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81297</xdr:rowOff>
    </xdr:from>
    <xdr:ext cx="762000" cy="259045"/>
    <xdr:sp macro="" textlink="">
      <xdr:nvSpPr>
        <xdr:cNvPr id="390" name="公債費該当値テキスト">
          <a:extLst>
            <a:ext uri="{FF2B5EF4-FFF2-40B4-BE49-F238E27FC236}">
              <a16:creationId xmlns="" xmlns:a16="http://schemas.microsoft.com/office/drawing/2014/main" id="{00000000-0008-0000-0400-000086010000}"/>
            </a:ext>
          </a:extLst>
        </xdr:cNvPr>
        <xdr:cNvSpPr txBox="1"/>
      </xdr:nvSpPr>
      <xdr:spPr>
        <a:xfrm>
          <a:off x="4914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110490</xdr:rowOff>
    </xdr:from>
    <xdr:to>
      <xdr:col>20</xdr:col>
      <xdr:colOff>38100</xdr:colOff>
      <xdr:row>76</xdr:row>
      <xdr:rowOff>40639</xdr:rowOff>
    </xdr:to>
    <xdr:sp macro="" textlink="">
      <xdr:nvSpPr>
        <xdr:cNvPr id="391" name="楕円 390">
          <a:extLst>
            <a:ext uri="{FF2B5EF4-FFF2-40B4-BE49-F238E27FC236}">
              <a16:creationId xmlns="" xmlns:a16="http://schemas.microsoft.com/office/drawing/2014/main" id="{00000000-0008-0000-0400-000087010000}"/>
            </a:ext>
          </a:extLst>
        </xdr:cNvPr>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50817</xdr:rowOff>
    </xdr:from>
    <xdr:ext cx="736600" cy="259045"/>
    <xdr:sp macro="" textlink="">
      <xdr:nvSpPr>
        <xdr:cNvPr id="392" name="テキスト ボックス 391">
          <a:extLst>
            <a:ext uri="{FF2B5EF4-FFF2-40B4-BE49-F238E27FC236}">
              <a16:creationId xmlns="" xmlns:a16="http://schemas.microsoft.com/office/drawing/2014/main" id="{00000000-0008-0000-0400-000088010000}"/>
            </a:ext>
          </a:extLst>
        </xdr:cNvPr>
        <xdr:cNvSpPr txBox="1"/>
      </xdr:nvSpPr>
      <xdr:spPr>
        <a:xfrm>
          <a:off x="3606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93" name="楕円 392">
          <a:extLst>
            <a:ext uri="{FF2B5EF4-FFF2-40B4-BE49-F238E27FC236}">
              <a16:creationId xmlns="" xmlns:a16="http://schemas.microsoft.com/office/drawing/2014/main" id="{00000000-0008-0000-0400-000089010000}"/>
            </a:ext>
          </a:extLst>
        </xdr:cNvPr>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94" name="テキスト ボックス 393">
          <a:extLst>
            <a:ext uri="{FF2B5EF4-FFF2-40B4-BE49-F238E27FC236}">
              <a16:creationId xmlns="" xmlns:a16="http://schemas.microsoft.com/office/drawing/2014/main" id="{00000000-0008-0000-0400-00008A010000}"/>
            </a:ext>
          </a:extLst>
        </xdr:cNvPr>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15239</xdr:rowOff>
    </xdr:from>
    <xdr:to>
      <xdr:col>11</xdr:col>
      <xdr:colOff>60325</xdr:colOff>
      <xdr:row>76</xdr:row>
      <xdr:rowOff>116839</xdr:rowOff>
    </xdr:to>
    <xdr:sp macro="" textlink="">
      <xdr:nvSpPr>
        <xdr:cNvPr id="395" name="楕円 394">
          <a:extLst>
            <a:ext uri="{FF2B5EF4-FFF2-40B4-BE49-F238E27FC236}">
              <a16:creationId xmlns="" xmlns:a16="http://schemas.microsoft.com/office/drawing/2014/main" id="{00000000-0008-0000-0400-00008B010000}"/>
            </a:ext>
          </a:extLst>
        </xdr:cNvPr>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127017</xdr:rowOff>
    </xdr:from>
    <xdr:ext cx="762000" cy="259045"/>
    <xdr:sp macro="" textlink="">
      <xdr:nvSpPr>
        <xdr:cNvPr id="396" name="テキスト ボックス 395">
          <a:extLst>
            <a:ext uri="{FF2B5EF4-FFF2-40B4-BE49-F238E27FC236}">
              <a16:creationId xmlns="" xmlns:a16="http://schemas.microsoft.com/office/drawing/2014/main" id="{00000000-0008-0000-0400-00008C010000}"/>
            </a:ext>
          </a:extLst>
        </xdr:cNvPr>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97" name="楕円 396">
          <a:extLst>
            <a:ext uri="{FF2B5EF4-FFF2-40B4-BE49-F238E27FC236}">
              <a16:creationId xmlns="" xmlns:a16="http://schemas.microsoft.com/office/drawing/2014/main" id="{00000000-0008-0000-0400-00008D010000}"/>
            </a:ext>
          </a:extLst>
        </xdr:cNvPr>
        <xdr:cNvSpPr/>
      </xdr:nvSpPr>
      <xdr:spPr>
        <a:xfrm>
          <a:off x="1270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98" name="テキスト ボックス 397">
          <a:extLst>
            <a:ext uri="{FF2B5EF4-FFF2-40B4-BE49-F238E27FC236}">
              <a16:creationId xmlns="" xmlns:a16="http://schemas.microsoft.com/office/drawing/2014/main" id="{00000000-0008-0000-0400-00008E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％減少し、主な原因は扶助費や補助費の減少によるものと思われる。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a:extLst>
            <a:ext uri="{FF2B5EF4-FFF2-40B4-BE49-F238E27FC236}">
              <a16:creationId xmlns="" xmlns:a16="http://schemas.microsoft.com/office/drawing/2014/main" id="{00000000-0008-0000-0400-0000A8010000}"/>
            </a:ext>
          </a:extLst>
        </xdr:cNvPr>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a:extLst>
            <a:ext uri="{FF2B5EF4-FFF2-40B4-BE49-F238E27FC236}">
              <a16:creationId xmlns="" xmlns:a16="http://schemas.microsoft.com/office/drawing/2014/main" id="{00000000-0008-0000-0400-0000A9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a:extLst>
            <a:ext uri="{FF2B5EF4-FFF2-40B4-BE49-F238E27FC236}">
              <a16:creationId xmlns="" xmlns:a16="http://schemas.microsoft.com/office/drawing/2014/main" id="{00000000-0008-0000-0400-0000AB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21844</xdr:rowOff>
    </xdr:from>
    <xdr:to>
      <xdr:col>82</xdr:col>
      <xdr:colOff>107950</xdr:colOff>
      <xdr:row>80</xdr:row>
      <xdr:rowOff>49276</xdr:rowOff>
    </xdr:to>
    <xdr:cxnSp macro="">
      <xdr:nvCxnSpPr>
        <xdr:cNvPr id="429" name="直線コネクタ 428">
          <a:extLst>
            <a:ext uri="{FF2B5EF4-FFF2-40B4-BE49-F238E27FC236}">
              <a16:creationId xmlns="" xmlns:a16="http://schemas.microsoft.com/office/drawing/2014/main" id="{00000000-0008-0000-0400-0000AD010000}"/>
            </a:ext>
          </a:extLst>
        </xdr:cNvPr>
        <xdr:cNvCxnSpPr/>
      </xdr:nvCxnSpPr>
      <xdr:spPr>
        <a:xfrm flipV="1">
          <a:off x="15671800" y="137378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145305</xdr:rowOff>
    </xdr:from>
    <xdr:ext cx="762000" cy="259045"/>
    <xdr:sp macro="" textlink="">
      <xdr:nvSpPr>
        <xdr:cNvPr id="430" name="公債費以外平均値テキスト">
          <a:extLst>
            <a:ext uri="{FF2B5EF4-FFF2-40B4-BE49-F238E27FC236}">
              <a16:creationId xmlns="" xmlns:a16="http://schemas.microsoft.com/office/drawing/2014/main" id="{00000000-0008-0000-0400-0000AE010000}"/>
            </a:ext>
          </a:extLst>
        </xdr:cNvPr>
        <xdr:cNvSpPr txBox="1"/>
      </xdr:nvSpPr>
      <xdr:spPr>
        <a:xfrm>
          <a:off x="16598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a:extLst>
            <a:ext uri="{FF2B5EF4-FFF2-40B4-BE49-F238E27FC236}">
              <a16:creationId xmlns="" xmlns:a16="http://schemas.microsoft.com/office/drawing/2014/main" id="{00000000-0008-0000-0400-0000AF010000}"/>
            </a:ext>
          </a:extLst>
        </xdr:cNvPr>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17272</xdr:rowOff>
    </xdr:from>
    <xdr:to>
      <xdr:col>78</xdr:col>
      <xdr:colOff>69850</xdr:colOff>
      <xdr:row>80</xdr:row>
      <xdr:rowOff>49276</xdr:rowOff>
    </xdr:to>
    <xdr:cxnSp macro="">
      <xdr:nvCxnSpPr>
        <xdr:cNvPr id="432" name="直線コネクタ 431">
          <a:extLst>
            <a:ext uri="{FF2B5EF4-FFF2-40B4-BE49-F238E27FC236}">
              <a16:creationId xmlns="" xmlns:a16="http://schemas.microsoft.com/office/drawing/2014/main" id="{00000000-0008-0000-0400-0000B0010000}"/>
            </a:ext>
          </a:extLst>
        </xdr:cNvPr>
        <xdr:cNvCxnSpPr/>
      </xdr:nvCxnSpPr>
      <xdr:spPr>
        <a:xfrm>
          <a:off x="14782800" y="137332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a:extLst>
            <a:ext uri="{FF2B5EF4-FFF2-40B4-BE49-F238E27FC236}">
              <a16:creationId xmlns="" xmlns:a16="http://schemas.microsoft.com/office/drawing/2014/main" id="{00000000-0008-0000-0400-0000B1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4" name="テキスト ボックス 433">
          <a:extLst>
            <a:ext uri="{FF2B5EF4-FFF2-40B4-BE49-F238E27FC236}">
              <a16:creationId xmlns="" xmlns:a16="http://schemas.microsoft.com/office/drawing/2014/main" id="{00000000-0008-0000-0400-0000B2010000}"/>
            </a:ext>
          </a:extLst>
        </xdr:cNvPr>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136144</xdr:rowOff>
    </xdr:from>
    <xdr:to>
      <xdr:col>73</xdr:col>
      <xdr:colOff>180975</xdr:colOff>
      <xdr:row>80</xdr:row>
      <xdr:rowOff>17272</xdr:rowOff>
    </xdr:to>
    <xdr:cxnSp macro="">
      <xdr:nvCxnSpPr>
        <xdr:cNvPr id="435" name="直線コネクタ 434">
          <a:extLst>
            <a:ext uri="{FF2B5EF4-FFF2-40B4-BE49-F238E27FC236}">
              <a16:creationId xmlns="" xmlns:a16="http://schemas.microsoft.com/office/drawing/2014/main" id="{00000000-0008-0000-0400-0000B3010000}"/>
            </a:ext>
          </a:extLst>
        </xdr:cNvPr>
        <xdr:cNvCxnSpPr/>
      </xdr:nvCxnSpPr>
      <xdr:spPr>
        <a:xfrm>
          <a:off x="13893800" y="13509244"/>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a:extLst>
            <a:ext uri="{FF2B5EF4-FFF2-40B4-BE49-F238E27FC236}">
              <a16:creationId xmlns="" xmlns:a16="http://schemas.microsoft.com/office/drawing/2014/main" id="{00000000-0008-0000-0400-0000B4010000}"/>
            </a:ext>
          </a:extLst>
        </xdr:cNvPr>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46245</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136144</xdr:rowOff>
    </xdr:from>
    <xdr:to>
      <xdr:col>69</xdr:col>
      <xdr:colOff>92075</xdr:colOff>
      <xdr:row>79</xdr:row>
      <xdr:rowOff>56135</xdr:rowOff>
    </xdr:to>
    <xdr:cxnSp macro="">
      <xdr:nvCxnSpPr>
        <xdr:cNvPr id="438" name="直線コネクタ 437">
          <a:extLst>
            <a:ext uri="{FF2B5EF4-FFF2-40B4-BE49-F238E27FC236}">
              <a16:creationId xmlns="" xmlns:a16="http://schemas.microsoft.com/office/drawing/2014/main" id="{00000000-0008-0000-0400-0000B6010000}"/>
            </a:ext>
          </a:extLst>
        </xdr:cNvPr>
        <xdr:cNvCxnSpPr/>
      </xdr:nvCxnSpPr>
      <xdr:spPr>
        <a:xfrm flipV="1">
          <a:off x="13004800" y="13509244"/>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a:extLst>
            <a:ext uri="{FF2B5EF4-FFF2-40B4-BE49-F238E27FC236}">
              <a16:creationId xmlns="" xmlns:a16="http://schemas.microsoft.com/office/drawing/2014/main" id="{00000000-0008-0000-0400-0000B7010000}"/>
            </a:ext>
          </a:extLst>
        </xdr:cNvPr>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a:extLst>
            <a:ext uri="{FF2B5EF4-FFF2-40B4-BE49-F238E27FC236}">
              <a16:creationId xmlns="" xmlns:a16="http://schemas.microsoft.com/office/drawing/2014/main" id="{00000000-0008-0000-0400-0000B9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142494</xdr:rowOff>
    </xdr:from>
    <xdr:to>
      <xdr:col>82</xdr:col>
      <xdr:colOff>158750</xdr:colOff>
      <xdr:row>80</xdr:row>
      <xdr:rowOff>72644</xdr:rowOff>
    </xdr:to>
    <xdr:sp macro="" textlink="">
      <xdr:nvSpPr>
        <xdr:cNvPr id="448" name="楕円 447">
          <a:extLst>
            <a:ext uri="{FF2B5EF4-FFF2-40B4-BE49-F238E27FC236}">
              <a16:creationId xmlns="" xmlns:a16="http://schemas.microsoft.com/office/drawing/2014/main" id="{00000000-0008-0000-0400-0000C0010000}"/>
            </a:ext>
          </a:extLst>
        </xdr:cNvPr>
        <xdr:cNvSpPr/>
      </xdr:nvSpPr>
      <xdr:spPr>
        <a:xfrm>
          <a:off x="164592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114571</xdr:rowOff>
    </xdr:from>
    <xdr:ext cx="762000" cy="259045"/>
    <xdr:sp macro="" textlink="">
      <xdr:nvSpPr>
        <xdr:cNvPr id="449" name="公債費以外該当値テキスト">
          <a:extLst>
            <a:ext uri="{FF2B5EF4-FFF2-40B4-BE49-F238E27FC236}">
              <a16:creationId xmlns="" xmlns:a16="http://schemas.microsoft.com/office/drawing/2014/main" id="{00000000-0008-0000-0400-0000C1010000}"/>
            </a:ext>
          </a:extLst>
        </xdr:cNvPr>
        <xdr:cNvSpPr txBox="1"/>
      </xdr:nvSpPr>
      <xdr:spPr>
        <a:xfrm>
          <a:off x="165989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169926</xdr:rowOff>
    </xdr:from>
    <xdr:to>
      <xdr:col>78</xdr:col>
      <xdr:colOff>120650</xdr:colOff>
      <xdr:row>80</xdr:row>
      <xdr:rowOff>100076</xdr:rowOff>
    </xdr:to>
    <xdr:sp macro="" textlink="">
      <xdr:nvSpPr>
        <xdr:cNvPr id="450" name="楕円 449">
          <a:extLst>
            <a:ext uri="{FF2B5EF4-FFF2-40B4-BE49-F238E27FC236}">
              <a16:creationId xmlns="" xmlns:a16="http://schemas.microsoft.com/office/drawing/2014/main" id="{00000000-0008-0000-0400-0000C2010000}"/>
            </a:ext>
          </a:extLst>
        </xdr:cNvPr>
        <xdr:cNvSpPr/>
      </xdr:nvSpPr>
      <xdr:spPr>
        <a:xfrm>
          <a:off x="15621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84853</xdr:rowOff>
    </xdr:from>
    <xdr:ext cx="736600" cy="259045"/>
    <xdr:sp macro="" textlink="">
      <xdr:nvSpPr>
        <xdr:cNvPr id="451" name="テキスト ボックス 450">
          <a:extLst>
            <a:ext uri="{FF2B5EF4-FFF2-40B4-BE49-F238E27FC236}">
              <a16:creationId xmlns="" xmlns:a16="http://schemas.microsoft.com/office/drawing/2014/main" id="{00000000-0008-0000-0400-0000C3010000}"/>
            </a:ext>
          </a:extLst>
        </xdr:cNvPr>
        <xdr:cNvSpPr txBox="1"/>
      </xdr:nvSpPr>
      <xdr:spPr>
        <a:xfrm>
          <a:off x="15290800" y="1380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137922</xdr:rowOff>
    </xdr:from>
    <xdr:to>
      <xdr:col>74</xdr:col>
      <xdr:colOff>31750</xdr:colOff>
      <xdr:row>80</xdr:row>
      <xdr:rowOff>68072</xdr:rowOff>
    </xdr:to>
    <xdr:sp macro="" textlink="">
      <xdr:nvSpPr>
        <xdr:cNvPr id="452" name="楕円 451">
          <a:extLst>
            <a:ext uri="{FF2B5EF4-FFF2-40B4-BE49-F238E27FC236}">
              <a16:creationId xmlns="" xmlns:a16="http://schemas.microsoft.com/office/drawing/2014/main" id="{00000000-0008-0000-0400-0000C4010000}"/>
            </a:ext>
          </a:extLst>
        </xdr:cNvPr>
        <xdr:cNvSpPr/>
      </xdr:nvSpPr>
      <xdr:spPr>
        <a:xfrm>
          <a:off x="14732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52849</xdr:rowOff>
    </xdr:from>
    <xdr:ext cx="762000" cy="259045"/>
    <xdr:sp macro="" textlink="">
      <xdr:nvSpPr>
        <xdr:cNvPr id="453" name="テキスト ボックス 452">
          <a:extLst>
            <a:ext uri="{FF2B5EF4-FFF2-40B4-BE49-F238E27FC236}">
              <a16:creationId xmlns="" xmlns:a16="http://schemas.microsoft.com/office/drawing/2014/main" id="{00000000-0008-0000-0400-0000C5010000}"/>
            </a:ext>
          </a:extLst>
        </xdr:cNvPr>
        <xdr:cNvSpPr txBox="1"/>
      </xdr:nvSpPr>
      <xdr:spPr>
        <a:xfrm>
          <a:off x="14401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85344</xdr:rowOff>
    </xdr:from>
    <xdr:to>
      <xdr:col>69</xdr:col>
      <xdr:colOff>142875</xdr:colOff>
      <xdr:row>79</xdr:row>
      <xdr:rowOff>15494</xdr:rowOff>
    </xdr:to>
    <xdr:sp macro="" textlink="">
      <xdr:nvSpPr>
        <xdr:cNvPr id="454" name="楕円 453">
          <a:extLst>
            <a:ext uri="{FF2B5EF4-FFF2-40B4-BE49-F238E27FC236}">
              <a16:creationId xmlns="" xmlns:a16="http://schemas.microsoft.com/office/drawing/2014/main" id="{00000000-0008-0000-0400-0000C6010000}"/>
            </a:ext>
          </a:extLst>
        </xdr:cNvPr>
        <xdr:cNvSpPr/>
      </xdr:nvSpPr>
      <xdr:spPr>
        <a:xfrm>
          <a:off x="13843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271</xdr:rowOff>
    </xdr:from>
    <xdr:ext cx="762000" cy="259045"/>
    <xdr:sp macro="" textlink="">
      <xdr:nvSpPr>
        <xdr:cNvPr id="455" name="テキスト ボックス 454">
          <a:extLst>
            <a:ext uri="{FF2B5EF4-FFF2-40B4-BE49-F238E27FC236}">
              <a16:creationId xmlns="" xmlns:a16="http://schemas.microsoft.com/office/drawing/2014/main" id="{00000000-0008-0000-0400-0000C7010000}"/>
            </a:ext>
          </a:extLst>
        </xdr:cNvPr>
        <xdr:cNvSpPr txBox="1"/>
      </xdr:nvSpPr>
      <xdr:spPr>
        <a:xfrm>
          <a:off x="13512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5335</xdr:rowOff>
    </xdr:from>
    <xdr:to>
      <xdr:col>65</xdr:col>
      <xdr:colOff>53975</xdr:colOff>
      <xdr:row>79</xdr:row>
      <xdr:rowOff>106935</xdr:rowOff>
    </xdr:to>
    <xdr:sp macro="" textlink="">
      <xdr:nvSpPr>
        <xdr:cNvPr id="456" name="楕円 455">
          <a:extLst>
            <a:ext uri="{FF2B5EF4-FFF2-40B4-BE49-F238E27FC236}">
              <a16:creationId xmlns="" xmlns:a16="http://schemas.microsoft.com/office/drawing/2014/main" id="{00000000-0008-0000-0400-0000C8010000}"/>
            </a:ext>
          </a:extLst>
        </xdr:cNvPr>
        <xdr:cNvSpPr/>
      </xdr:nvSpPr>
      <xdr:spPr>
        <a:xfrm>
          <a:off x="12954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91712</xdr:rowOff>
    </xdr:from>
    <xdr:ext cx="762000" cy="259045"/>
    <xdr:sp macro="" textlink="">
      <xdr:nvSpPr>
        <xdr:cNvPr id="457" name="テキスト ボックス 456">
          <a:extLst>
            <a:ext uri="{FF2B5EF4-FFF2-40B4-BE49-F238E27FC236}">
              <a16:creationId xmlns="" xmlns:a16="http://schemas.microsoft.com/office/drawing/2014/main" id="{00000000-0008-0000-0400-0000C9010000}"/>
            </a:ext>
          </a:extLst>
        </xdr:cNvPr>
        <xdr:cNvSpPr txBox="1"/>
      </xdr:nvSpPr>
      <xdr:spPr>
        <a:xfrm>
          <a:off x="12623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神奈川県湯河原町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a:extLst>
            <a:ext uri="{FF2B5EF4-FFF2-40B4-BE49-F238E27FC236}">
              <a16:creationId xmlns="" xmlns:a16="http://schemas.microsoft.com/office/drawing/2014/main" id="{00000000-0008-0000-0500-000030000000}"/>
            </a:ext>
          </a:extLst>
        </xdr:cNvPr>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a:extLst>
            <a:ext uri="{FF2B5EF4-FFF2-40B4-BE49-F238E27FC236}">
              <a16:creationId xmlns="" xmlns:a16="http://schemas.microsoft.com/office/drawing/2014/main" id="{00000000-0008-0000-0500-000032000000}"/>
            </a:ext>
          </a:extLst>
        </xdr:cNvPr>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a:extLst>
            <a:ext uri="{FF2B5EF4-FFF2-40B4-BE49-F238E27FC236}">
              <a16:creationId xmlns="" xmlns:a16="http://schemas.microsoft.com/office/drawing/2014/main" id="{00000000-0008-0000-0500-000033000000}"/>
            </a:ext>
          </a:extLst>
        </xdr:cNvPr>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135241</xdr:rowOff>
    </xdr:from>
    <xdr:to>
      <xdr:col>29</xdr:col>
      <xdr:colOff>127000</xdr:colOff>
      <xdr:row>15</xdr:row>
      <xdr:rowOff>157268</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flipV="1">
          <a:off x="5003800" y="2754616"/>
          <a:ext cx="647700" cy="22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79622</xdr:rowOff>
    </xdr:from>
    <xdr:ext cx="762000" cy="259045"/>
    <xdr:sp macro="" textlink="">
      <xdr:nvSpPr>
        <xdr:cNvPr id="53" name="人口1人当たり決算額の推移平均値テキスト130">
          <a:extLst>
            <a:ext uri="{FF2B5EF4-FFF2-40B4-BE49-F238E27FC236}">
              <a16:creationId xmlns="" xmlns:a16="http://schemas.microsoft.com/office/drawing/2014/main" id="{00000000-0008-0000-0500-000035000000}"/>
            </a:ext>
          </a:extLst>
        </xdr:cNvPr>
        <xdr:cNvSpPr txBox="1"/>
      </xdr:nvSpPr>
      <xdr:spPr>
        <a:xfrm>
          <a:off x="5740400" y="30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157268</xdr:rowOff>
    </xdr:from>
    <xdr:to>
      <xdr:col>26</xdr:col>
      <xdr:colOff>50800</xdr:colOff>
      <xdr:row>15</xdr:row>
      <xdr:rowOff>165857</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flipV="1">
          <a:off x="4305300" y="2776643"/>
          <a:ext cx="698500" cy="8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a:extLst>
            <a:ext uri="{FF2B5EF4-FFF2-40B4-BE49-F238E27FC236}">
              <a16:creationId xmlns="" xmlns:a16="http://schemas.microsoft.com/office/drawing/2014/main" id="{00000000-0008-0000-0500-000038000000}"/>
            </a:ext>
          </a:extLst>
        </xdr:cNvPr>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34800</xdr:rowOff>
    </xdr:from>
    <xdr:ext cx="7366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4622800" y="316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160827</xdr:rowOff>
    </xdr:from>
    <xdr:to>
      <xdr:col>22</xdr:col>
      <xdr:colOff>114300</xdr:colOff>
      <xdr:row>15</xdr:row>
      <xdr:rowOff>165857</xdr:rowOff>
    </xdr:to>
    <xdr:cxnSp macro="">
      <xdr:nvCxnSpPr>
        <xdr:cNvPr id="58" name="直線コネクタ 57">
          <a:extLst>
            <a:ext uri="{FF2B5EF4-FFF2-40B4-BE49-F238E27FC236}">
              <a16:creationId xmlns="" xmlns:a16="http://schemas.microsoft.com/office/drawing/2014/main" id="{00000000-0008-0000-0500-00003A000000}"/>
            </a:ext>
          </a:extLst>
        </xdr:cNvPr>
        <xdr:cNvCxnSpPr/>
      </xdr:nvCxnSpPr>
      <xdr:spPr bwMode="auto">
        <a:xfrm>
          <a:off x="3606800" y="2780202"/>
          <a:ext cx="698500" cy="5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a:extLst>
            <a:ext uri="{FF2B5EF4-FFF2-40B4-BE49-F238E27FC236}">
              <a16:creationId xmlns="" xmlns:a16="http://schemas.microsoft.com/office/drawing/2014/main" id="{00000000-0008-0000-0500-00003B000000}"/>
            </a:ext>
          </a:extLst>
        </xdr:cNvPr>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45512</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3924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160827</xdr:rowOff>
    </xdr:from>
    <xdr:to>
      <xdr:col>18</xdr:col>
      <xdr:colOff>177800</xdr:colOff>
      <xdr:row>16</xdr:row>
      <xdr:rowOff>54463</xdr:rowOff>
    </xdr:to>
    <xdr:cxnSp macro="">
      <xdr:nvCxnSpPr>
        <xdr:cNvPr id="61" name="直線コネクタ 60">
          <a:extLst>
            <a:ext uri="{FF2B5EF4-FFF2-40B4-BE49-F238E27FC236}">
              <a16:creationId xmlns="" xmlns:a16="http://schemas.microsoft.com/office/drawing/2014/main" id="{00000000-0008-0000-0500-00003D000000}"/>
            </a:ext>
          </a:extLst>
        </xdr:cNvPr>
        <xdr:cNvCxnSpPr/>
      </xdr:nvCxnSpPr>
      <xdr:spPr bwMode="auto">
        <a:xfrm flipV="1">
          <a:off x="2908300" y="2780202"/>
          <a:ext cx="698500" cy="65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66429</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32258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a:extLst>
            <a:ext uri="{FF2B5EF4-FFF2-40B4-BE49-F238E27FC236}">
              <a16:creationId xmlns="" xmlns:a16="http://schemas.microsoft.com/office/drawing/2014/main" id="{00000000-0008-0000-0500-000040000000}"/>
            </a:ext>
          </a:extLst>
        </xdr:cNvPr>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10993</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2527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84441</xdr:rowOff>
    </xdr:from>
    <xdr:to>
      <xdr:col>29</xdr:col>
      <xdr:colOff>177800</xdr:colOff>
      <xdr:row>16</xdr:row>
      <xdr:rowOff>14591</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5600700" y="2703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100968</xdr:rowOff>
    </xdr:from>
    <xdr:ext cx="762000" cy="259045"/>
    <xdr:sp macro="" textlink="">
      <xdr:nvSpPr>
        <xdr:cNvPr id="72" name="人口1人当たり決算額の推移該当値テキスト130">
          <a:extLst>
            <a:ext uri="{FF2B5EF4-FFF2-40B4-BE49-F238E27FC236}">
              <a16:creationId xmlns="" xmlns:a16="http://schemas.microsoft.com/office/drawing/2014/main" id="{00000000-0008-0000-0500-000048000000}"/>
            </a:ext>
          </a:extLst>
        </xdr:cNvPr>
        <xdr:cNvSpPr txBox="1"/>
      </xdr:nvSpPr>
      <xdr:spPr>
        <a:xfrm>
          <a:off x="5740400" y="254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106468</xdr:rowOff>
    </xdr:from>
    <xdr:to>
      <xdr:col>26</xdr:col>
      <xdr:colOff>101600</xdr:colOff>
      <xdr:row>16</xdr:row>
      <xdr:rowOff>36618</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953000" y="2725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46795</xdr:rowOff>
    </xdr:from>
    <xdr:ext cx="7366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4622800" y="2494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115057</xdr:rowOff>
    </xdr:from>
    <xdr:to>
      <xdr:col>22</xdr:col>
      <xdr:colOff>165100</xdr:colOff>
      <xdr:row>16</xdr:row>
      <xdr:rowOff>45207</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4254500" y="2734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55384</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924300" y="2503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110027</xdr:rowOff>
    </xdr:from>
    <xdr:to>
      <xdr:col>19</xdr:col>
      <xdr:colOff>38100</xdr:colOff>
      <xdr:row>16</xdr:row>
      <xdr:rowOff>40177</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3556000" y="2729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50354</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3225800" y="249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3663</xdr:rowOff>
    </xdr:from>
    <xdr:to>
      <xdr:col>15</xdr:col>
      <xdr:colOff>101600</xdr:colOff>
      <xdr:row>16</xdr:row>
      <xdr:rowOff>105263</xdr:rowOff>
    </xdr:to>
    <xdr:sp macro="" textlink="">
      <xdr:nvSpPr>
        <xdr:cNvPr id="79" name="楕円 78">
          <a:extLst>
            <a:ext uri="{FF2B5EF4-FFF2-40B4-BE49-F238E27FC236}">
              <a16:creationId xmlns="" xmlns:a16="http://schemas.microsoft.com/office/drawing/2014/main" id="{00000000-0008-0000-0500-00004F000000}"/>
            </a:ext>
          </a:extLst>
        </xdr:cNvPr>
        <xdr:cNvSpPr/>
      </xdr:nvSpPr>
      <xdr:spPr bwMode="auto">
        <a:xfrm>
          <a:off x="2857500" y="2794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115440</xdr:rowOff>
    </xdr:from>
    <xdr:ext cx="762000" cy="259045"/>
    <xdr:sp macro="" textlink="">
      <xdr:nvSpPr>
        <xdr:cNvPr id="80" name="テキスト ボックス 79">
          <a:extLst>
            <a:ext uri="{FF2B5EF4-FFF2-40B4-BE49-F238E27FC236}">
              <a16:creationId xmlns="" xmlns:a16="http://schemas.microsoft.com/office/drawing/2014/main" id="{00000000-0008-0000-0500-000050000000}"/>
            </a:ext>
          </a:extLst>
        </xdr:cNvPr>
        <xdr:cNvSpPr txBox="1"/>
      </xdr:nvSpPr>
      <xdr:spPr>
        <a:xfrm>
          <a:off x="2527300" y="256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a:extLst>
            <a:ext uri="{FF2B5EF4-FFF2-40B4-BE49-F238E27FC236}">
              <a16:creationId xmlns="" xmlns:a16="http://schemas.microsoft.com/office/drawing/2014/main" id="{00000000-0008-0000-0500-00006F000000}"/>
            </a:ext>
          </a:extLst>
        </xdr:cNvPr>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a:extLst>
            <a:ext uri="{FF2B5EF4-FFF2-40B4-BE49-F238E27FC236}">
              <a16:creationId xmlns="" xmlns:a16="http://schemas.microsoft.com/office/drawing/2014/main" id="{00000000-0008-0000-0500-000071000000}"/>
            </a:ext>
          </a:extLst>
        </xdr:cNvPr>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a:extLst>
            <a:ext uri="{FF2B5EF4-FFF2-40B4-BE49-F238E27FC236}">
              <a16:creationId xmlns="" xmlns:a16="http://schemas.microsoft.com/office/drawing/2014/main" id="{00000000-0008-0000-0500-000072000000}"/>
            </a:ext>
          </a:extLst>
        </xdr:cNvPr>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110541</xdr:rowOff>
    </xdr:from>
    <xdr:to>
      <xdr:col>29</xdr:col>
      <xdr:colOff>127000</xdr:colOff>
      <xdr:row>36</xdr:row>
      <xdr:rowOff>122362</xdr:rowOff>
    </xdr:to>
    <xdr:cxnSp macro="">
      <xdr:nvCxnSpPr>
        <xdr:cNvPr id="115" name="直線コネクタ 114">
          <a:extLst>
            <a:ext uri="{FF2B5EF4-FFF2-40B4-BE49-F238E27FC236}">
              <a16:creationId xmlns="" xmlns:a16="http://schemas.microsoft.com/office/drawing/2014/main" id="{00000000-0008-0000-0500-000073000000}"/>
            </a:ext>
          </a:extLst>
        </xdr:cNvPr>
        <xdr:cNvCxnSpPr/>
      </xdr:nvCxnSpPr>
      <xdr:spPr bwMode="auto">
        <a:xfrm>
          <a:off x="5003800" y="7063791"/>
          <a:ext cx="647700" cy="11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46190</xdr:rowOff>
    </xdr:from>
    <xdr:ext cx="762000" cy="259045"/>
    <xdr:sp macro="" textlink="">
      <xdr:nvSpPr>
        <xdr:cNvPr id="116" name="人口1人当たり決算額の推移平均値テキスト445">
          <a:extLst>
            <a:ext uri="{FF2B5EF4-FFF2-40B4-BE49-F238E27FC236}">
              <a16:creationId xmlns="" xmlns:a16="http://schemas.microsoft.com/office/drawing/2014/main" id="{00000000-0008-0000-0500-000074000000}"/>
            </a:ext>
          </a:extLst>
        </xdr:cNvPr>
        <xdr:cNvSpPr txBox="1"/>
      </xdr:nvSpPr>
      <xdr:spPr>
        <a:xfrm>
          <a:off x="5740400" y="665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a:extLst>
            <a:ext uri="{FF2B5EF4-FFF2-40B4-BE49-F238E27FC236}">
              <a16:creationId xmlns="" xmlns:a16="http://schemas.microsoft.com/office/drawing/2014/main" id="{00000000-0008-0000-0500-000075000000}"/>
            </a:ext>
          </a:extLst>
        </xdr:cNvPr>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110541</xdr:rowOff>
    </xdr:from>
    <xdr:to>
      <xdr:col>26</xdr:col>
      <xdr:colOff>50800</xdr:colOff>
      <xdr:row>37</xdr:row>
      <xdr:rowOff>107112</xdr:rowOff>
    </xdr:to>
    <xdr:cxnSp macro="">
      <xdr:nvCxnSpPr>
        <xdr:cNvPr id="118" name="直線コネクタ 117">
          <a:extLst>
            <a:ext uri="{FF2B5EF4-FFF2-40B4-BE49-F238E27FC236}">
              <a16:creationId xmlns="" xmlns:a16="http://schemas.microsoft.com/office/drawing/2014/main" id="{00000000-0008-0000-0500-000076000000}"/>
            </a:ext>
          </a:extLst>
        </xdr:cNvPr>
        <xdr:cNvCxnSpPr/>
      </xdr:nvCxnSpPr>
      <xdr:spPr bwMode="auto">
        <a:xfrm flipV="1">
          <a:off x="4305300" y="7063791"/>
          <a:ext cx="698500" cy="168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a:extLst>
            <a:ext uri="{FF2B5EF4-FFF2-40B4-BE49-F238E27FC236}">
              <a16:creationId xmlns="" xmlns:a16="http://schemas.microsoft.com/office/drawing/2014/main" id="{00000000-0008-0000-0500-000077000000}"/>
            </a:ext>
          </a:extLst>
        </xdr:cNvPr>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312074</xdr:rowOff>
    </xdr:from>
    <xdr:ext cx="736600" cy="259045"/>
    <xdr:sp macro="" textlink="">
      <xdr:nvSpPr>
        <xdr:cNvPr id="120" name="テキスト ボックス 119">
          <a:extLst>
            <a:ext uri="{FF2B5EF4-FFF2-40B4-BE49-F238E27FC236}">
              <a16:creationId xmlns="" xmlns:a16="http://schemas.microsoft.com/office/drawing/2014/main" id="{00000000-0008-0000-0500-000078000000}"/>
            </a:ext>
          </a:extLst>
        </xdr:cNvPr>
        <xdr:cNvSpPr txBox="1"/>
      </xdr:nvSpPr>
      <xdr:spPr>
        <a:xfrm>
          <a:off x="4622800" y="657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107112</xdr:rowOff>
    </xdr:from>
    <xdr:to>
      <xdr:col>22</xdr:col>
      <xdr:colOff>114300</xdr:colOff>
      <xdr:row>37</xdr:row>
      <xdr:rowOff>132127</xdr:rowOff>
    </xdr:to>
    <xdr:cxnSp macro="">
      <xdr:nvCxnSpPr>
        <xdr:cNvPr id="121" name="直線コネクタ 120">
          <a:extLst>
            <a:ext uri="{FF2B5EF4-FFF2-40B4-BE49-F238E27FC236}">
              <a16:creationId xmlns="" xmlns:a16="http://schemas.microsoft.com/office/drawing/2014/main" id="{00000000-0008-0000-0500-000079000000}"/>
            </a:ext>
          </a:extLst>
        </xdr:cNvPr>
        <xdr:cNvCxnSpPr/>
      </xdr:nvCxnSpPr>
      <xdr:spPr bwMode="auto">
        <a:xfrm flipV="1">
          <a:off x="3606800" y="7231812"/>
          <a:ext cx="698500" cy="25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a:extLst>
            <a:ext uri="{FF2B5EF4-FFF2-40B4-BE49-F238E27FC236}">
              <a16:creationId xmlns="" xmlns:a16="http://schemas.microsoft.com/office/drawing/2014/main" id="{00000000-0008-0000-0500-00007A000000}"/>
            </a:ext>
          </a:extLst>
        </xdr:cNvPr>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313870</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3924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108810</xdr:rowOff>
    </xdr:from>
    <xdr:to>
      <xdr:col>18</xdr:col>
      <xdr:colOff>177800</xdr:colOff>
      <xdr:row>37</xdr:row>
      <xdr:rowOff>132127</xdr:rowOff>
    </xdr:to>
    <xdr:cxnSp macro="">
      <xdr:nvCxnSpPr>
        <xdr:cNvPr id="124" name="直線コネクタ 123">
          <a:extLst>
            <a:ext uri="{FF2B5EF4-FFF2-40B4-BE49-F238E27FC236}">
              <a16:creationId xmlns="" xmlns:a16="http://schemas.microsoft.com/office/drawing/2014/main" id="{00000000-0008-0000-0500-00007C000000}"/>
            </a:ext>
          </a:extLst>
        </xdr:cNvPr>
        <xdr:cNvCxnSpPr/>
      </xdr:nvCxnSpPr>
      <xdr:spPr bwMode="auto">
        <a:xfrm>
          <a:off x="2908300" y="7233510"/>
          <a:ext cx="698500" cy="23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a:extLst>
            <a:ext uri="{FF2B5EF4-FFF2-40B4-BE49-F238E27FC236}">
              <a16:creationId xmlns="" xmlns:a16="http://schemas.microsoft.com/office/drawing/2014/main" id="{00000000-0008-0000-0500-00007D000000}"/>
            </a:ext>
          </a:extLst>
        </xdr:cNvPr>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5489</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32258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a:extLst>
            <a:ext uri="{FF2B5EF4-FFF2-40B4-BE49-F238E27FC236}">
              <a16:creationId xmlns="" xmlns:a16="http://schemas.microsoft.com/office/drawing/2014/main" id="{00000000-0008-0000-0500-00007F000000}"/>
            </a:ext>
          </a:extLst>
        </xdr:cNvPr>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303583</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25273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71562</xdr:rowOff>
    </xdr:from>
    <xdr:to>
      <xdr:col>29</xdr:col>
      <xdr:colOff>177800</xdr:colOff>
      <xdr:row>37</xdr:row>
      <xdr:rowOff>1712</xdr:rowOff>
    </xdr:to>
    <xdr:sp macro="" textlink="">
      <xdr:nvSpPr>
        <xdr:cNvPr id="134" name="楕円 133">
          <a:extLst>
            <a:ext uri="{FF2B5EF4-FFF2-40B4-BE49-F238E27FC236}">
              <a16:creationId xmlns="" xmlns:a16="http://schemas.microsoft.com/office/drawing/2014/main" id="{00000000-0008-0000-0500-000086000000}"/>
            </a:ext>
          </a:extLst>
        </xdr:cNvPr>
        <xdr:cNvSpPr/>
      </xdr:nvSpPr>
      <xdr:spPr bwMode="auto">
        <a:xfrm>
          <a:off x="5600700" y="7024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43639</xdr:rowOff>
    </xdr:from>
    <xdr:ext cx="762000" cy="259045"/>
    <xdr:sp macro="" textlink="">
      <xdr:nvSpPr>
        <xdr:cNvPr id="135" name="人口1人当たり決算額の推移該当値テキスト445">
          <a:extLst>
            <a:ext uri="{FF2B5EF4-FFF2-40B4-BE49-F238E27FC236}">
              <a16:creationId xmlns="" xmlns:a16="http://schemas.microsoft.com/office/drawing/2014/main" id="{00000000-0008-0000-0500-000087000000}"/>
            </a:ext>
          </a:extLst>
        </xdr:cNvPr>
        <xdr:cNvSpPr txBox="1"/>
      </xdr:nvSpPr>
      <xdr:spPr>
        <a:xfrm>
          <a:off x="5740400" y="699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59741</xdr:rowOff>
    </xdr:from>
    <xdr:to>
      <xdr:col>26</xdr:col>
      <xdr:colOff>101600</xdr:colOff>
      <xdr:row>36</xdr:row>
      <xdr:rowOff>161341</xdr:rowOff>
    </xdr:to>
    <xdr:sp macro="" textlink="">
      <xdr:nvSpPr>
        <xdr:cNvPr id="136" name="楕円 135">
          <a:extLst>
            <a:ext uri="{FF2B5EF4-FFF2-40B4-BE49-F238E27FC236}">
              <a16:creationId xmlns="" xmlns:a16="http://schemas.microsoft.com/office/drawing/2014/main" id="{00000000-0008-0000-0500-000088000000}"/>
            </a:ext>
          </a:extLst>
        </xdr:cNvPr>
        <xdr:cNvSpPr/>
      </xdr:nvSpPr>
      <xdr:spPr bwMode="auto">
        <a:xfrm>
          <a:off x="4953000" y="7012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146118</xdr:rowOff>
    </xdr:from>
    <xdr:ext cx="736600" cy="259045"/>
    <xdr:sp macro="" textlink="">
      <xdr:nvSpPr>
        <xdr:cNvPr id="137" name="テキスト ボックス 136">
          <a:extLst>
            <a:ext uri="{FF2B5EF4-FFF2-40B4-BE49-F238E27FC236}">
              <a16:creationId xmlns="" xmlns:a16="http://schemas.microsoft.com/office/drawing/2014/main" id="{00000000-0008-0000-0500-000089000000}"/>
            </a:ext>
          </a:extLst>
        </xdr:cNvPr>
        <xdr:cNvSpPr txBox="1"/>
      </xdr:nvSpPr>
      <xdr:spPr>
        <a:xfrm>
          <a:off x="4622800" y="7099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56312</xdr:rowOff>
    </xdr:from>
    <xdr:to>
      <xdr:col>22</xdr:col>
      <xdr:colOff>165100</xdr:colOff>
      <xdr:row>37</xdr:row>
      <xdr:rowOff>157912</xdr:rowOff>
    </xdr:to>
    <xdr:sp macro="" textlink="">
      <xdr:nvSpPr>
        <xdr:cNvPr id="138" name="楕円 137">
          <a:extLst>
            <a:ext uri="{FF2B5EF4-FFF2-40B4-BE49-F238E27FC236}">
              <a16:creationId xmlns="" xmlns:a16="http://schemas.microsoft.com/office/drawing/2014/main" id="{00000000-0008-0000-0500-00008A000000}"/>
            </a:ext>
          </a:extLst>
        </xdr:cNvPr>
        <xdr:cNvSpPr/>
      </xdr:nvSpPr>
      <xdr:spPr bwMode="auto">
        <a:xfrm>
          <a:off x="4254500" y="7181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142689</xdr:rowOff>
    </xdr:from>
    <xdr:ext cx="762000" cy="259045"/>
    <xdr:sp macro="" textlink="">
      <xdr:nvSpPr>
        <xdr:cNvPr id="139" name="テキスト ボックス 138">
          <a:extLst>
            <a:ext uri="{FF2B5EF4-FFF2-40B4-BE49-F238E27FC236}">
              <a16:creationId xmlns="" xmlns:a16="http://schemas.microsoft.com/office/drawing/2014/main" id="{00000000-0008-0000-0500-00008B000000}"/>
            </a:ext>
          </a:extLst>
        </xdr:cNvPr>
        <xdr:cNvSpPr txBox="1"/>
      </xdr:nvSpPr>
      <xdr:spPr>
        <a:xfrm>
          <a:off x="3924300" y="72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81327</xdr:rowOff>
    </xdr:from>
    <xdr:to>
      <xdr:col>19</xdr:col>
      <xdr:colOff>38100</xdr:colOff>
      <xdr:row>37</xdr:row>
      <xdr:rowOff>182927</xdr:rowOff>
    </xdr:to>
    <xdr:sp macro="" textlink="">
      <xdr:nvSpPr>
        <xdr:cNvPr id="140" name="楕円 139">
          <a:extLst>
            <a:ext uri="{FF2B5EF4-FFF2-40B4-BE49-F238E27FC236}">
              <a16:creationId xmlns="" xmlns:a16="http://schemas.microsoft.com/office/drawing/2014/main" id="{00000000-0008-0000-0500-00008C000000}"/>
            </a:ext>
          </a:extLst>
        </xdr:cNvPr>
        <xdr:cNvSpPr/>
      </xdr:nvSpPr>
      <xdr:spPr bwMode="auto">
        <a:xfrm>
          <a:off x="3556000" y="7206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167704</xdr:rowOff>
    </xdr:from>
    <xdr:ext cx="762000" cy="259045"/>
    <xdr:sp macro="" textlink="">
      <xdr:nvSpPr>
        <xdr:cNvPr id="141" name="テキスト ボックス 140">
          <a:extLst>
            <a:ext uri="{FF2B5EF4-FFF2-40B4-BE49-F238E27FC236}">
              <a16:creationId xmlns="" xmlns:a16="http://schemas.microsoft.com/office/drawing/2014/main" id="{00000000-0008-0000-0500-00008D000000}"/>
            </a:ext>
          </a:extLst>
        </xdr:cNvPr>
        <xdr:cNvSpPr txBox="1"/>
      </xdr:nvSpPr>
      <xdr:spPr>
        <a:xfrm>
          <a:off x="3225800" y="729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58010</xdr:rowOff>
    </xdr:from>
    <xdr:to>
      <xdr:col>15</xdr:col>
      <xdr:colOff>101600</xdr:colOff>
      <xdr:row>37</xdr:row>
      <xdr:rowOff>159610</xdr:rowOff>
    </xdr:to>
    <xdr:sp macro="" textlink="">
      <xdr:nvSpPr>
        <xdr:cNvPr id="142" name="楕円 141">
          <a:extLst>
            <a:ext uri="{FF2B5EF4-FFF2-40B4-BE49-F238E27FC236}">
              <a16:creationId xmlns="" xmlns:a16="http://schemas.microsoft.com/office/drawing/2014/main" id="{00000000-0008-0000-0500-00008E000000}"/>
            </a:ext>
          </a:extLst>
        </xdr:cNvPr>
        <xdr:cNvSpPr/>
      </xdr:nvSpPr>
      <xdr:spPr bwMode="auto">
        <a:xfrm>
          <a:off x="2857500" y="7182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144387</xdr:rowOff>
    </xdr:from>
    <xdr:ext cx="762000" cy="259045"/>
    <xdr:sp macro="" textlink="">
      <xdr:nvSpPr>
        <xdr:cNvPr id="143" name="テキスト ボックス 142">
          <a:extLst>
            <a:ext uri="{FF2B5EF4-FFF2-40B4-BE49-F238E27FC236}">
              <a16:creationId xmlns="" xmlns:a16="http://schemas.microsoft.com/office/drawing/2014/main" id="{00000000-0008-0000-0500-00008F000000}"/>
            </a:ext>
          </a:extLst>
        </xdr:cNvPr>
        <xdr:cNvSpPr txBox="1"/>
      </xdr:nvSpPr>
      <xdr:spPr>
        <a:xfrm>
          <a:off x="2527300" y="726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神奈川県湯河原町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25,220
24,881
40.97
10,148,108
9,786,770
278,594
5,518,058
9,481,392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a:extLst>
            <a:ext uri="{FF2B5EF4-FFF2-40B4-BE49-F238E27FC236}">
              <a16:creationId xmlns="" xmlns:a16="http://schemas.microsoft.com/office/drawing/2014/main" id="{00000000-0008-0000-0600-00003B000000}"/>
            </a:ext>
          </a:extLst>
        </xdr:cNvPr>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a:extLst>
            <a:ext uri="{FF2B5EF4-FFF2-40B4-BE49-F238E27FC236}">
              <a16:creationId xmlns="" xmlns:a16="http://schemas.microsoft.com/office/drawing/2014/main" id="{00000000-0008-0000-0600-00003D000000}"/>
            </a:ext>
          </a:extLst>
        </xdr:cNvPr>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a:extLst>
            <a:ext uri="{FF2B5EF4-FFF2-40B4-BE49-F238E27FC236}">
              <a16:creationId xmlns="" xmlns:a16="http://schemas.microsoft.com/office/drawing/2014/main" id="{00000000-0008-0000-0600-00003E000000}"/>
            </a:ext>
          </a:extLst>
        </xdr:cNvPr>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14933</xdr:rowOff>
    </xdr:from>
    <xdr:to>
      <xdr:col>24</xdr:col>
      <xdr:colOff>63500</xdr:colOff>
      <xdr:row>33</xdr:row>
      <xdr:rowOff>17873</xdr:rowOff>
    </xdr:to>
    <xdr:cxnSp macro="">
      <xdr:nvCxnSpPr>
        <xdr:cNvPr id="63" name="直線コネクタ 62">
          <a:extLst>
            <a:ext uri="{FF2B5EF4-FFF2-40B4-BE49-F238E27FC236}">
              <a16:creationId xmlns="" xmlns:a16="http://schemas.microsoft.com/office/drawing/2014/main" id="{00000000-0008-0000-0600-00003F000000}"/>
            </a:ext>
          </a:extLst>
        </xdr:cNvPr>
        <xdr:cNvCxnSpPr/>
      </xdr:nvCxnSpPr>
      <xdr:spPr>
        <a:xfrm>
          <a:off x="3797300" y="5672783"/>
          <a:ext cx="8382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116492</xdr:rowOff>
    </xdr:from>
    <xdr:ext cx="534377" cy="259045"/>
    <xdr:sp macro="" textlink="">
      <xdr:nvSpPr>
        <xdr:cNvPr id="64" name="人件費平均値テキスト">
          <a:extLst>
            <a:ext uri="{FF2B5EF4-FFF2-40B4-BE49-F238E27FC236}">
              <a16:creationId xmlns="" xmlns:a16="http://schemas.microsoft.com/office/drawing/2014/main" id="{00000000-0008-0000-0600-000040000000}"/>
            </a:ext>
          </a:extLst>
        </xdr:cNvPr>
        <xdr:cNvSpPr txBox="1"/>
      </xdr:nvSpPr>
      <xdr:spPr>
        <a:xfrm>
          <a:off x="4686300" y="611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14933</xdr:rowOff>
    </xdr:from>
    <xdr:to>
      <xdr:col>19</xdr:col>
      <xdr:colOff>177800</xdr:colOff>
      <xdr:row>33</xdr:row>
      <xdr:rowOff>29547</xdr:rowOff>
    </xdr:to>
    <xdr:cxnSp macro="">
      <xdr:nvCxnSpPr>
        <xdr:cNvPr id="66" name="直線コネクタ 65">
          <a:extLst>
            <a:ext uri="{FF2B5EF4-FFF2-40B4-BE49-F238E27FC236}">
              <a16:creationId xmlns="" xmlns:a16="http://schemas.microsoft.com/office/drawing/2014/main" id="{00000000-0008-0000-0600-000042000000}"/>
            </a:ext>
          </a:extLst>
        </xdr:cNvPr>
        <xdr:cNvCxnSpPr/>
      </xdr:nvCxnSpPr>
      <xdr:spPr>
        <a:xfrm flipV="1">
          <a:off x="2908300" y="5672783"/>
          <a:ext cx="889000" cy="1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a:extLst>
            <a:ext uri="{FF2B5EF4-FFF2-40B4-BE49-F238E27FC236}">
              <a16:creationId xmlns="" xmlns:a16="http://schemas.microsoft.com/office/drawing/2014/main" id="{00000000-0008-0000-0600-000043000000}"/>
            </a:ext>
          </a:extLst>
        </xdr:cNvPr>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67409</xdr:rowOff>
    </xdr:from>
    <xdr:ext cx="534377" cy="259045"/>
    <xdr:sp macro="" textlink="">
      <xdr:nvSpPr>
        <xdr:cNvPr id="68" name="テキスト ボックス 67">
          <a:extLst>
            <a:ext uri="{FF2B5EF4-FFF2-40B4-BE49-F238E27FC236}">
              <a16:creationId xmlns="" xmlns:a16="http://schemas.microsoft.com/office/drawing/2014/main" id="{00000000-0008-0000-0600-000044000000}"/>
            </a:ext>
          </a:extLst>
        </xdr:cNvPr>
        <xdr:cNvSpPr txBox="1"/>
      </xdr:nvSpPr>
      <xdr:spPr>
        <a:xfrm>
          <a:off x="3530111" y="623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24306</xdr:rowOff>
    </xdr:from>
    <xdr:to>
      <xdr:col>15</xdr:col>
      <xdr:colOff>50800</xdr:colOff>
      <xdr:row>33</xdr:row>
      <xdr:rowOff>29547</xdr:rowOff>
    </xdr:to>
    <xdr:cxnSp macro="">
      <xdr:nvCxnSpPr>
        <xdr:cNvPr id="69" name="直線コネクタ 68">
          <a:extLst>
            <a:ext uri="{FF2B5EF4-FFF2-40B4-BE49-F238E27FC236}">
              <a16:creationId xmlns="" xmlns:a16="http://schemas.microsoft.com/office/drawing/2014/main" id="{00000000-0008-0000-0600-000045000000}"/>
            </a:ext>
          </a:extLst>
        </xdr:cNvPr>
        <xdr:cNvCxnSpPr/>
      </xdr:nvCxnSpPr>
      <xdr:spPr>
        <a:xfrm>
          <a:off x="2019300" y="5682156"/>
          <a:ext cx="889000" cy="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a:extLst>
            <a:ext uri="{FF2B5EF4-FFF2-40B4-BE49-F238E27FC236}">
              <a16:creationId xmlns="" xmlns:a16="http://schemas.microsoft.com/office/drawing/2014/main" id="{00000000-0008-0000-0600-000046000000}"/>
            </a:ext>
          </a:extLst>
        </xdr:cNvPr>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69858</xdr:rowOff>
    </xdr:from>
    <xdr:ext cx="534377"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2641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20567</xdr:rowOff>
    </xdr:from>
    <xdr:to>
      <xdr:col>10</xdr:col>
      <xdr:colOff>114300</xdr:colOff>
      <xdr:row>33</xdr:row>
      <xdr:rowOff>24306</xdr:rowOff>
    </xdr:to>
    <xdr:cxnSp macro="">
      <xdr:nvCxnSpPr>
        <xdr:cNvPr id="72" name="直線コネクタ 71">
          <a:extLst>
            <a:ext uri="{FF2B5EF4-FFF2-40B4-BE49-F238E27FC236}">
              <a16:creationId xmlns="" xmlns:a16="http://schemas.microsoft.com/office/drawing/2014/main" id="{00000000-0008-0000-0600-000048000000}"/>
            </a:ext>
          </a:extLst>
        </xdr:cNvPr>
        <xdr:cNvCxnSpPr/>
      </xdr:nvCxnSpPr>
      <xdr:spPr>
        <a:xfrm>
          <a:off x="1130300" y="5678417"/>
          <a:ext cx="889000" cy="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77990</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1752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a:extLst>
            <a:ext uri="{FF2B5EF4-FFF2-40B4-BE49-F238E27FC236}">
              <a16:creationId xmlns="" xmlns:a16="http://schemas.microsoft.com/office/drawing/2014/main" id="{00000000-0008-0000-0600-00004B000000}"/>
            </a:ext>
          </a:extLst>
        </xdr:cNvPr>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13230</xdr:rowOff>
    </xdr:from>
    <xdr:ext cx="534377"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863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138523</xdr:rowOff>
    </xdr:from>
    <xdr:to>
      <xdr:col>24</xdr:col>
      <xdr:colOff>114300</xdr:colOff>
      <xdr:row>33</xdr:row>
      <xdr:rowOff>68673</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4584700" y="56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161400</xdr:rowOff>
    </xdr:from>
    <xdr:ext cx="534377" cy="259045"/>
    <xdr:sp macro="" textlink="">
      <xdr:nvSpPr>
        <xdr:cNvPr id="83" name="人件費該当値テキスト">
          <a:extLst>
            <a:ext uri="{FF2B5EF4-FFF2-40B4-BE49-F238E27FC236}">
              <a16:creationId xmlns="" xmlns:a16="http://schemas.microsoft.com/office/drawing/2014/main" id="{00000000-0008-0000-0600-000053000000}"/>
            </a:ext>
          </a:extLst>
        </xdr:cNvPr>
        <xdr:cNvSpPr txBox="1"/>
      </xdr:nvSpPr>
      <xdr:spPr>
        <a:xfrm>
          <a:off x="4686300" y="54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135583</xdr:rowOff>
    </xdr:from>
    <xdr:to>
      <xdr:col>20</xdr:col>
      <xdr:colOff>38100</xdr:colOff>
      <xdr:row>33</xdr:row>
      <xdr:rowOff>65733</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3746500" y="562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82260</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3530111" y="539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150197</xdr:rowOff>
    </xdr:from>
    <xdr:to>
      <xdr:col>15</xdr:col>
      <xdr:colOff>101600</xdr:colOff>
      <xdr:row>33</xdr:row>
      <xdr:rowOff>80347</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2857500" y="563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96874</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2641111" y="541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144956</xdr:rowOff>
    </xdr:from>
    <xdr:to>
      <xdr:col>10</xdr:col>
      <xdr:colOff>165100</xdr:colOff>
      <xdr:row>33</xdr:row>
      <xdr:rowOff>75106</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968500" y="56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91633</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1752111" y="540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141217</xdr:rowOff>
    </xdr:from>
    <xdr:to>
      <xdr:col>6</xdr:col>
      <xdr:colOff>38100</xdr:colOff>
      <xdr:row>33</xdr:row>
      <xdr:rowOff>71367</xdr:rowOff>
    </xdr:to>
    <xdr:sp macro="" textlink="">
      <xdr:nvSpPr>
        <xdr:cNvPr id="90" name="楕円 89">
          <a:extLst>
            <a:ext uri="{FF2B5EF4-FFF2-40B4-BE49-F238E27FC236}">
              <a16:creationId xmlns="" xmlns:a16="http://schemas.microsoft.com/office/drawing/2014/main" id="{00000000-0008-0000-0600-00005A000000}"/>
            </a:ext>
          </a:extLst>
        </xdr:cNvPr>
        <xdr:cNvSpPr/>
      </xdr:nvSpPr>
      <xdr:spPr>
        <a:xfrm>
          <a:off x="1079500" y="562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87894</xdr:rowOff>
    </xdr:from>
    <xdr:ext cx="534377" cy="259045"/>
    <xdr:sp macro="" textlink="">
      <xdr:nvSpPr>
        <xdr:cNvPr id="91" name="テキスト ボックス 90">
          <a:extLst>
            <a:ext uri="{FF2B5EF4-FFF2-40B4-BE49-F238E27FC236}">
              <a16:creationId xmlns="" xmlns:a16="http://schemas.microsoft.com/office/drawing/2014/main" id="{00000000-0008-0000-0600-00005B000000}"/>
            </a:ext>
          </a:extLst>
        </xdr:cNvPr>
        <xdr:cNvSpPr txBox="1"/>
      </xdr:nvSpPr>
      <xdr:spPr>
        <a:xfrm>
          <a:off x="863111" y="540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a:extLst>
            <a:ext uri="{FF2B5EF4-FFF2-40B4-BE49-F238E27FC236}">
              <a16:creationId xmlns="" xmlns:a16="http://schemas.microsoft.com/office/drawing/2014/main" id="{00000000-0008-0000-0600-000075000000}"/>
            </a:ext>
          </a:extLst>
        </xdr:cNvPr>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a:extLst>
            <a:ext uri="{FF2B5EF4-FFF2-40B4-BE49-F238E27FC236}">
              <a16:creationId xmlns="" xmlns:a16="http://schemas.microsoft.com/office/drawing/2014/main" id="{00000000-0008-0000-0600-000076000000}"/>
            </a:ext>
          </a:extLst>
        </xdr:cNvPr>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a:extLst>
            <a:ext uri="{FF2B5EF4-FFF2-40B4-BE49-F238E27FC236}">
              <a16:creationId xmlns="" xmlns:a16="http://schemas.microsoft.com/office/drawing/2014/main" id="{00000000-0008-0000-0600-000078000000}"/>
            </a:ext>
          </a:extLst>
        </xdr:cNvPr>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a:extLst>
            <a:ext uri="{FF2B5EF4-FFF2-40B4-BE49-F238E27FC236}">
              <a16:creationId xmlns="" xmlns:a16="http://schemas.microsoft.com/office/drawing/2014/main" id="{00000000-0008-0000-0600-000079000000}"/>
            </a:ext>
          </a:extLst>
        </xdr:cNvPr>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63295</xdr:rowOff>
    </xdr:from>
    <xdr:to>
      <xdr:col>24</xdr:col>
      <xdr:colOff>63500</xdr:colOff>
      <xdr:row>58</xdr:row>
      <xdr:rowOff>79774</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flipV="1">
          <a:off x="3797300" y="10007395"/>
          <a:ext cx="838200" cy="1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168989</xdr:rowOff>
    </xdr:from>
    <xdr:ext cx="534377" cy="259045"/>
    <xdr:sp macro="" textlink="">
      <xdr:nvSpPr>
        <xdr:cNvPr id="123" name="物件費平均値テキスト">
          <a:extLst>
            <a:ext uri="{FF2B5EF4-FFF2-40B4-BE49-F238E27FC236}">
              <a16:creationId xmlns="" xmlns:a16="http://schemas.microsoft.com/office/drawing/2014/main" id="{00000000-0008-0000-0600-00007B000000}"/>
            </a:ext>
          </a:extLst>
        </xdr:cNvPr>
        <xdr:cNvSpPr txBox="1"/>
      </xdr:nvSpPr>
      <xdr:spPr>
        <a:xfrm>
          <a:off x="4686300" y="9941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a:extLst>
            <a:ext uri="{FF2B5EF4-FFF2-40B4-BE49-F238E27FC236}">
              <a16:creationId xmlns="" xmlns:a16="http://schemas.microsoft.com/office/drawing/2014/main" id="{00000000-0008-0000-0600-00007C000000}"/>
            </a:ext>
          </a:extLst>
        </xdr:cNvPr>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79774</xdr:rowOff>
    </xdr:from>
    <xdr:to>
      <xdr:col>19</xdr:col>
      <xdr:colOff>177800</xdr:colOff>
      <xdr:row>58</xdr:row>
      <xdr:rowOff>84672</xdr:rowOff>
    </xdr:to>
    <xdr:cxnSp macro="">
      <xdr:nvCxnSpPr>
        <xdr:cNvPr id="125" name="直線コネクタ 124">
          <a:extLst>
            <a:ext uri="{FF2B5EF4-FFF2-40B4-BE49-F238E27FC236}">
              <a16:creationId xmlns="" xmlns:a16="http://schemas.microsoft.com/office/drawing/2014/main" id="{00000000-0008-0000-0600-00007D000000}"/>
            </a:ext>
          </a:extLst>
        </xdr:cNvPr>
        <xdr:cNvCxnSpPr/>
      </xdr:nvCxnSpPr>
      <xdr:spPr>
        <a:xfrm flipV="1">
          <a:off x="2908300" y="10023874"/>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a:extLst>
            <a:ext uri="{FF2B5EF4-FFF2-40B4-BE49-F238E27FC236}">
              <a16:creationId xmlns="" xmlns:a16="http://schemas.microsoft.com/office/drawing/2014/main" id="{00000000-0008-0000-0600-00007E000000}"/>
            </a:ext>
          </a:extLst>
        </xdr:cNvPr>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122703</xdr:rowOff>
    </xdr:from>
    <xdr:ext cx="534377" cy="259045"/>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3530111" y="1006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84672</xdr:rowOff>
    </xdr:from>
    <xdr:to>
      <xdr:col>15</xdr:col>
      <xdr:colOff>50800</xdr:colOff>
      <xdr:row>58</xdr:row>
      <xdr:rowOff>97180</xdr:rowOff>
    </xdr:to>
    <xdr:cxnSp macro="">
      <xdr:nvCxnSpPr>
        <xdr:cNvPr id="128" name="直線コネクタ 127">
          <a:extLst>
            <a:ext uri="{FF2B5EF4-FFF2-40B4-BE49-F238E27FC236}">
              <a16:creationId xmlns="" xmlns:a16="http://schemas.microsoft.com/office/drawing/2014/main" id="{00000000-0008-0000-0600-000080000000}"/>
            </a:ext>
          </a:extLst>
        </xdr:cNvPr>
        <xdr:cNvCxnSpPr/>
      </xdr:nvCxnSpPr>
      <xdr:spPr>
        <a:xfrm flipV="1">
          <a:off x="2019300" y="10028772"/>
          <a:ext cx="889000" cy="1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a:extLst>
            <a:ext uri="{FF2B5EF4-FFF2-40B4-BE49-F238E27FC236}">
              <a16:creationId xmlns="" xmlns:a16="http://schemas.microsoft.com/office/drawing/2014/main" id="{00000000-0008-0000-0600-000081000000}"/>
            </a:ext>
          </a:extLst>
        </xdr:cNvPr>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147169</xdr:rowOff>
    </xdr:from>
    <xdr:ext cx="534377"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2641111" y="97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97180</xdr:rowOff>
    </xdr:from>
    <xdr:to>
      <xdr:col>10</xdr:col>
      <xdr:colOff>114300</xdr:colOff>
      <xdr:row>58</xdr:row>
      <xdr:rowOff>108869</xdr:rowOff>
    </xdr:to>
    <xdr:cxnSp macro="">
      <xdr:nvCxnSpPr>
        <xdr:cNvPr id="131" name="直線コネクタ 130">
          <a:extLst>
            <a:ext uri="{FF2B5EF4-FFF2-40B4-BE49-F238E27FC236}">
              <a16:creationId xmlns="" xmlns:a16="http://schemas.microsoft.com/office/drawing/2014/main" id="{00000000-0008-0000-0600-000083000000}"/>
            </a:ext>
          </a:extLst>
        </xdr:cNvPr>
        <xdr:cNvCxnSpPr/>
      </xdr:nvCxnSpPr>
      <xdr:spPr>
        <a:xfrm flipV="1">
          <a:off x="1130300" y="10041280"/>
          <a:ext cx="889000" cy="1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a:extLst>
            <a:ext uri="{FF2B5EF4-FFF2-40B4-BE49-F238E27FC236}">
              <a16:creationId xmlns="" xmlns:a16="http://schemas.microsoft.com/office/drawing/2014/main" id="{00000000-0008-0000-0600-000084000000}"/>
            </a:ext>
          </a:extLst>
        </xdr:cNvPr>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162258</xdr:rowOff>
    </xdr:from>
    <xdr:ext cx="534377"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1752111" y="97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a:extLst>
            <a:ext uri="{FF2B5EF4-FFF2-40B4-BE49-F238E27FC236}">
              <a16:creationId xmlns="" xmlns:a16="http://schemas.microsoft.com/office/drawing/2014/main" id="{00000000-0008-0000-0600-000086000000}"/>
            </a:ext>
          </a:extLst>
        </xdr:cNvPr>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12495</xdr:rowOff>
    </xdr:from>
    <xdr:to>
      <xdr:col>24</xdr:col>
      <xdr:colOff>114300</xdr:colOff>
      <xdr:row>58</xdr:row>
      <xdr:rowOff>114095</xdr:rowOff>
    </xdr:to>
    <xdr:sp macro="" textlink="">
      <xdr:nvSpPr>
        <xdr:cNvPr id="141" name="楕円 140">
          <a:extLst>
            <a:ext uri="{FF2B5EF4-FFF2-40B4-BE49-F238E27FC236}">
              <a16:creationId xmlns="" xmlns:a16="http://schemas.microsoft.com/office/drawing/2014/main" id="{00000000-0008-0000-0600-00008D000000}"/>
            </a:ext>
          </a:extLst>
        </xdr:cNvPr>
        <xdr:cNvSpPr/>
      </xdr:nvSpPr>
      <xdr:spPr>
        <a:xfrm>
          <a:off x="4584700" y="99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143322</xdr:rowOff>
    </xdr:from>
    <xdr:ext cx="534377" cy="259045"/>
    <xdr:sp macro="" textlink="">
      <xdr:nvSpPr>
        <xdr:cNvPr id="142" name="物件費該当値テキスト">
          <a:extLst>
            <a:ext uri="{FF2B5EF4-FFF2-40B4-BE49-F238E27FC236}">
              <a16:creationId xmlns="" xmlns:a16="http://schemas.microsoft.com/office/drawing/2014/main" id="{00000000-0008-0000-0600-00008E000000}"/>
            </a:ext>
          </a:extLst>
        </xdr:cNvPr>
        <xdr:cNvSpPr txBox="1"/>
      </xdr:nvSpPr>
      <xdr:spPr>
        <a:xfrm>
          <a:off x="4686300" y="974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28974</xdr:rowOff>
    </xdr:from>
    <xdr:to>
      <xdr:col>20</xdr:col>
      <xdr:colOff>38100</xdr:colOff>
      <xdr:row>58</xdr:row>
      <xdr:rowOff>130574</xdr:rowOff>
    </xdr:to>
    <xdr:sp macro="" textlink="">
      <xdr:nvSpPr>
        <xdr:cNvPr id="143" name="楕円 142">
          <a:extLst>
            <a:ext uri="{FF2B5EF4-FFF2-40B4-BE49-F238E27FC236}">
              <a16:creationId xmlns="" xmlns:a16="http://schemas.microsoft.com/office/drawing/2014/main" id="{00000000-0008-0000-0600-00008F000000}"/>
            </a:ext>
          </a:extLst>
        </xdr:cNvPr>
        <xdr:cNvSpPr/>
      </xdr:nvSpPr>
      <xdr:spPr>
        <a:xfrm>
          <a:off x="3746500" y="997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147101</xdr:rowOff>
    </xdr:from>
    <xdr:ext cx="534377" cy="259045"/>
    <xdr:sp macro="" textlink="">
      <xdr:nvSpPr>
        <xdr:cNvPr id="144" name="テキスト ボックス 143">
          <a:extLst>
            <a:ext uri="{FF2B5EF4-FFF2-40B4-BE49-F238E27FC236}">
              <a16:creationId xmlns="" xmlns:a16="http://schemas.microsoft.com/office/drawing/2014/main" id="{00000000-0008-0000-0600-000090000000}"/>
            </a:ext>
          </a:extLst>
        </xdr:cNvPr>
        <xdr:cNvSpPr txBox="1"/>
      </xdr:nvSpPr>
      <xdr:spPr>
        <a:xfrm>
          <a:off x="3530111" y="974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33872</xdr:rowOff>
    </xdr:from>
    <xdr:to>
      <xdr:col>15</xdr:col>
      <xdr:colOff>101600</xdr:colOff>
      <xdr:row>58</xdr:row>
      <xdr:rowOff>135472</xdr:rowOff>
    </xdr:to>
    <xdr:sp macro="" textlink="">
      <xdr:nvSpPr>
        <xdr:cNvPr id="145" name="楕円 144">
          <a:extLst>
            <a:ext uri="{FF2B5EF4-FFF2-40B4-BE49-F238E27FC236}">
              <a16:creationId xmlns="" xmlns:a16="http://schemas.microsoft.com/office/drawing/2014/main" id="{00000000-0008-0000-0600-000091000000}"/>
            </a:ext>
          </a:extLst>
        </xdr:cNvPr>
        <xdr:cNvSpPr/>
      </xdr:nvSpPr>
      <xdr:spPr>
        <a:xfrm>
          <a:off x="2857500" y="997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126599</xdr:rowOff>
    </xdr:from>
    <xdr:ext cx="534377" cy="259045"/>
    <xdr:sp macro="" textlink="">
      <xdr:nvSpPr>
        <xdr:cNvPr id="146" name="テキスト ボックス 145">
          <a:extLst>
            <a:ext uri="{FF2B5EF4-FFF2-40B4-BE49-F238E27FC236}">
              <a16:creationId xmlns="" xmlns:a16="http://schemas.microsoft.com/office/drawing/2014/main" id="{00000000-0008-0000-0600-000092000000}"/>
            </a:ext>
          </a:extLst>
        </xdr:cNvPr>
        <xdr:cNvSpPr txBox="1"/>
      </xdr:nvSpPr>
      <xdr:spPr>
        <a:xfrm>
          <a:off x="2641111" y="1007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46380</xdr:rowOff>
    </xdr:from>
    <xdr:to>
      <xdr:col>10</xdr:col>
      <xdr:colOff>165100</xdr:colOff>
      <xdr:row>58</xdr:row>
      <xdr:rowOff>147980</xdr:rowOff>
    </xdr:to>
    <xdr:sp macro="" textlink="">
      <xdr:nvSpPr>
        <xdr:cNvPr id="147" name="楕円 146">
          <a:extLst>
            <a:ext uri="{FF2B5EF4-FFF2-40B4-BE49-F238E27FC236}">
              <a16:creationId xmlns="" xmlns:a16="http://schemas.microsoft.com/office/drawing/2014/main" id="{00000000-0008-0000-0600-000093000000}"/>
            </a:ext>
          </a:extLst>
        </xdr:cNvPr>
        <xdr:cNvSpPr/>
      </xdr:nvSpPr>
      <xdr:spPr>
        <a:xfrm>
          <a:off x="1968500" y="99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139107</xdr:rowOff>
    </xdr:from>
    <xdr:ext cx="534377" cy="259045"/>
    <xdr:sp macro="" textlink="">
      <xdr:nvSpPr>
        <xdr:cNvPr id="148" name="テキスト ボックス 147">
          <a:extLst>
            <a:ext uri="{FF2B5EF4-FFF2-40B4-BE49-F238E27FC236}">
              <a16:creationId xmlns="" xmlns:a16="http://schemas.microsoft.com/office/drawing/2014/main" id="{00000000-0008-0000-0600-000094000000}"/>
            </a:ext>
          </a:extLst>
        </xdr:cNvPr>
        <xdr:cNvSpPr txBox="1"/>
      </xdr:nvSpPr>
      <xdr:spPr>
        <a:xfrm>
          <a:off x="1752111" y="1008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58069</xdr:rowOff>
    </xdr:from>
    <xdr:to>
      <xdr:col>6</xdr:col>
      <xdr:colOff>38100</xdr:colOff>
      <xdr:row>58</xdr:row>
      <xdr:rowOff>159669</xdr:rowOff>
    </xdr:to>
    <xdr:sp macro="" textlink="">
      <xdr:nvSpPr>
        <xdr:cNvPr id="149" name="楕円 148">
          <a:extLst>
            <a:ext uri="{FF2B5EF4-FFF2-40B4-BE49-F238E27FC236}">
              <a16:creationId xmlns="" xmlns:a16="http://schemas.microsoft.com/office/drawing/2014/main" id="{00000000-0008-0000-0600-000095000000}"/>
            </a:ext>
          </a:extLst>
        </xdr:cNvPr>
        <xdr:cNvSpPr/>
      </xdr:nvSpPr>
      <xdr:spPr>
        <a:xfrm>
          <a:off x="1079500" y="1000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150796</xdr:rowOff>
    </xdr:from>
    <xdr:ext cx="534377" cy="259045"/>
    <xdr:sp macro="" textlink="">
      <xdr:nvSpPr>
        <xdr:cNvPr id="150" name="テキスト ボックス 149">
          <a:extLst>
            <a:ext uri="{FF2B5EF4-FFF2-40B4-BE49-F238E27FC236}">
              <a16:creationId xmlns="" xmlns:a16="http://schemas.microsoft.com/office/drawing/2014/main" id="{00000000-0008-0000-0600-000096000000}"/>
            </a:ext>
          </a:extLst>
        </xdr:cNvPr>
        <xdr:cNvSpPr txBox="1"/>
      </xdr:nvSpPr>
      <xdr:spPr>
        <a:xfrm>
          <a:off x="863111" y="1009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a:extLst>
            <a:ext uri="{FF2B5EF4-FFF2-40B4-BE49-F238E27FC236}">
              <a16:creationId xmlns="" xmlns:a16="http://schemas.microsoft.com/office/drawing/2014/main" id="{00000000-0008-0000-0600-0000A4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a:extLst>
            <a:ext uri="{FF2B5EF4-FFF2-40B4-BE49-F238E27FC236}">
              <a16:creationId xmlns="" xmlns:a16="http://schemas.microsoft.com/office/drawing/2014/main" id="{00000000-0008-0000-0600-0000AC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a:extLst>
            <a:ext uri="{FF2B5EF4-FFF2-40B4-BE49-F238E27FC236}">
              <a16:creationId xmlns="" xmlns:a16="http://schemas.microsoft.com/office/drawing/2014/main" id="{00000000-0008-0000-0600-0000AF000000}"/>
            </a:ext>
          </a:extLst>
        </xdr:cNvPr>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a:extLst>
            <a:ext uri="{FF2B5EF4-FFF2-40B4-BE49-F238E27FC236}">
              <a16:creationId xmlns="" xmlns:a16="http://schemas.microsoft.com/office/drawing/2014/main" id="{00000000-0008-0000-0600-0000B1000000}"/>
            </a:ext>
          </a:extLst>
        </xdr:cNvPr>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a:extLst>
            <a:ext uri="{FF2B5EF4-FFF2-40B4-BE49-F238E27FC236}">
              <a16:creationId xmlns="" xmlns:a16="http://schemas.microsoft.com/office/drawing/2014/main" id="{00000000-0008-0000-0600-0000B2000000}"/>
            </a:ext>
          </a:extLst>
        </xdr:cNvPr>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32486</xdr:rowOff>
    </xdr:from>
    <xdr:to>
      <xdr:col>24</xdr:col>
      <xdr:colOff>63500</xdr:colOff>
      <xdr:row>78</xdr:row>
      <xdr:rowOff>41783</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flipV="1">
          <a:off x="3797300" y="13405586"/>
          <a:ext cx="8382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a:extLst>
            <a:ext uri="{FF2B5EF4-FFF2-40B4-BE49-F238E27FC236}">
              <a16:creationId xmlns="" xmlns:a16="http://schemas.microsoft.com/office/drawing/2014/main" id="{00000000-0008-0000-0600-0000B4000000}"/>
            </a:ext>
          </a:extLst>
        </xdr:cNvPr>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a:extLst>
            <a:ext uri="{FF2B5EF4-FFF2-40B4-BE49-F238E27FC236}">
              <a16:creationId xmlns="" xmlns:a16="http://schemas.microsoft.com/office/drawing/2014/main" id="{00000000-0008-0000-0600-0000B5000000}"/>
            </a:ext>
          </a:extLst>
        </xdr:cNvPr>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41783</xdr:rowOff>
    </xdr:from>
    <xdr:to>
      <xdr:col>19</xdr:col>
      <xdr:colOff>177800</xdr:colOff>
      <xdr:row>78</xdr:row>
      <xdr:rowOff>55347</xdr:rowOff>
    </xdr:to>
    <xdr:cxnSp macro="">
      <xdr:nvCxnSpPr>
        <xdr:cNvPr id="182" name="直線コネクタ 181">
          <a:extLst>
            <a:ext uri="{FF2B5EF4-FFF2-40B4-BE49-F238E27FC236}">
              <a16:creationId xmlns="" xmlns:a16="http://schemas.microsoft.com/office/drawing/2014/main" id="{00000000-0008-0000-0600-0000B6000000}"/>
            </a:ext>
          </a:extLst>
        </xdr:cNvPr>
        <xdr:cNvCxnSpPr/>
      </xdr:nvCxnSpPr>
      <xdr:spPr>
        <a:xfrm flipV="1">
          <a:off x="2908300" y="13414883"/>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a:extLst>
            <a:ext uri="{FF2B5EF4-FFF2-40B4-BE49-F238E27FC236}">
              <a16:creationId xmlns="" xmlns:a16="http://schemas.microsoft.com/office/drawing/2014/main" id="{00000000-0008-0000-0600-0000B7000000}"/>
            </a:ext>
          </a:extLst>
        </xdr:cNvPr>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162179</xdr:rowOff>
    </xdr:from>
    <xdr:to>
      <xdr:col>15</xdr:col>
      <xdr:colOff>50800</xdr:colOff>
      <xdr:row>78</xdr:row>
      <xdr:rowOff>55347</xdr:rowOff>
    </xdr:to>
    <xdr:cxnSp macro="">
      <xdr:nvCxnSpPr>
        <xdr:cNvPr id="185" name="直線コネクタ 184">
          <a:extLst>
            <a:ext uri="{FF2B5EF4-FFF2-40B4-BE49-F238E27FC236}">
              <a16:creationId xmlns="" xmlns:a16="http://schemas.microsoft.com/office/drawing/2014/main" id="{00000000-0008-0000-0600-0000B9000000}"/>
            </a:ext>
          </a:extLst>
        </xdr:cNvPr>
        <xdr:cNvCxnSpPr/>
      </xdr:nvCxnSpPr>
      <xdr:spPr>
        <a:xfrm>
          <a:off x="2019300" y="13363829"/>
          <a:ext cx="889000" cy="6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a:extLst>
            <a:ext uri="{FF2B5EF4-FFF2-40B4-BE49-F238E27FC236}">
              <a16:creationId xmlns="" xmlns:a16="http://schemas.microsoft.com/office/drawing/2014/main" id="{00000000-0008-0000-0600-0000BA000000}"/>
            </a:ext>
          </a:extLst>
        </xdr:cNvPr>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162179</xdr:rowOff>
    </xdr:from>
    <xdr:to>
      <xdr:col>10</xdr:col>
      <xdr:colOff>114300</xdr:colOff>
      <xdr:row>78</xdr:row>
      <xdr:rowOff>54890</xdr:rowOff>
    </xdr:to>
    <xdr:cxnSp macro="">
      <xdr:nvCxnSpPr>
        <xdr:cNvPr id="188" name="直線コネクタ 187">
          <a:extLst>
            <a:ext uri="{FF2B5EF4-FFF2-40B4-BE49-F238E27FC236}">
              <a16:creationId xmlns="" xmlns:a16="http://schemas.microsoft.com/office/drawing/2014/main" id="{00000000-0008-0000-0600-0000BC000000}"/>
            </a:ext>
          </a:extLst>
        </xdr:cNvPr>
        <xdr:cNvCxnSpPr/>
      </xdr:nvCxnSpPr>
      <xdr:spPr>
        <a:xfrm flipV="1">
          <a:off x="1130300" y="13363829"/>
          <a:ext cx="889000" cy="6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a:extLst>
            <a:ext uri="{FF2B5EF4-FFF2-40B4-BE49-F238E27FC236}">
              <a16:creationId xmlns="" xmlns:a16="http://schemas.microsoft.com/office/drawing/2014/main" id="{00000000-0008-0000-0600-0000BD000000}"/>
            </a:ext>
          </a:extLst>
        </xdr:cNvPr>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16527</xdr:rowOff>
    </xdr:from>
    <xdr:ext cx="469744"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1784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a:extLst>
            <a:ext uri="{FF2B5EF4-FFF2-40B4-BE49-F238E27FC236}">
              <a16:creationId xmlns="" xmlns:a16="http://schemas.microsoft.com/office/drawing/2014/main" id="{00000000-0008-0000-0600-0000BF000000}"/>
            </a:ext>
          </a:extLst>
        </xdr:cNvPr>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153136</xdr:rowOff>
    </xdr:from>
    <xdr:to>
      <xdr:col>24</xdr:col>
      <xdr:colOff>114300</xdr:colOff>
      <xdr:row>78</xdr:row>
      <xdr:rowOff>83286</xdr:rowOff>
    </xdr:to>
    <xdr:sp macro="" textlink="">
      <xdr:nvSpPr>
        <xdr:cNvPr id="198" name="楕円 197">
          <a:extLst>
            <a:ext uri="{FF2B5EF4-FFF2-40B4-BE49-F238E27FC236}">
              <a16:creationId xmlns="" xmlns:a16="http://schemas.microsoft.com/office/drawing/2014/main" id="{00000000-0008-0000-0600-0000C6000000}"/>
            </a:ext>
          </a:extLst>
        </xdr:cNvPr>
        <xdr:cNvSpPr/>
      </xdr:nvSpPr>
      <xdr:spPr>
        <a:xfrm>
          <a:off x="4584700" y="133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131563</xdr:rowOff>
    </xdr:from>
    <xdr:ext cx="469744" cy="259045"/>
    <xdr:sp macro="" textlink="">
      <xdr:nvSpPr>
        <xdr:cNvPr id="199" name="維持補修費該当値テキスト">
          <a:extLst>
            <a:ext uri="{FF2B5EF4-FFF2-40B4-BE49-F238E27FC236}">
              <a16:creationId xmlns="" xmlns:a16="http://schemas.microsoft.com/office/drawing/2014/main" id="{00000000-0008-0000-0600-0000C7000000}"/>
            </a:ext>
          </a:extLst>
        </xdr:cNvPr>
        <xdr:cNvSpPr txBox="1"/>
      </xdr:nvSpPr>
      <xdr:spPr>
        <a:xfrm>
          <a:off x="4686300" y="1333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162433</xdr:rowOff>
    </xdr:from>
    <xdr:to>
      <xdr:col>20</xdr:col>
      <xdr:colOff>38100</xdr:colOff>
      <xdr:row>78</xdr:row>
      <xdr:rowOff>92583</xdr:rowOff>
    </xdr:to>
    <xdr:sp macro="" textlink="">
      <xdr:nvSpPr>
        <xdr:cNvPr id="200" name="楕円 199">
          <a:extLst>
            <a:ext uri="{FF2B5EF4-FFF2-40B4-BE49-F238E27FC236}">
              <a16:creationId xmlns="" xmlns:a16="http://schemas.microsoft.com/office/drawing/2014/main" id="{00000000-0008-0000-0600-0000C8000000}"/>
            </a:ext>
          </a:extLst>
        </xdr:cNvPr>
        <xdr:cNvSpPr/>
      </xdr:nvSpPr>
      <xdr:spPr>
        <a:xfrm>
          <a:off x="3746500" y="1336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83710</xdr:rowOff>
    </xdr:from>
    <xdr:ext cx="469744" cy="259045"/>
    <xdr:sp macro="" textlink="">
      <xdr:nvSpPr>
        <xdr:cNvPr id="201" name="テキスト ボックス 200">
          <a:extLst>
            <a:ext uri="{FF2B5EF4-FFF2-40B4-BE49-F238E27FC236}">
              <a16:creationId xmlns="" xmlns:a16="http://schemas.microsoft.com/office/drawing/2014/main" id="{00000000-0008-0000-0600-0000C9000000}"/>
            </a:ext>
          </a:extLst>
        </xdr:cNvPr>
        <xdr:cNvSpPr txBox="1"/>
      </xdr:nvSpPr>
      <xdr:spPr>
        <a:xfrm>
          <a:off x="3562428" y="1345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4547</xdr:rowOff>
    </xdr:from>
    <xdr:to>
      <xdr:col>15</xdr:col>
      <xdr:colOff>101600</xdr:colOff>
      <xdr:row>78</xdr:row>
      <xdr:rowOff>106147</xdr:rowOff>
    </xdr:to>
    <xdr:sp macro="" textlink="">
      <xdr:nvSpPr>
        <xdr:cNvPr id="202" name="楕円 201">
          <a:extLst>
            <a:ext uri="{FF2B5EF4-FFF2-40B4-BE49-F238E27FC236}">
              <a16:creationId xmlns="" xmlns:a16="http://schemas.microsoft.com/office/drawing/2014/main" id="{00000000-0008-0000-0600-0000CA000000}"/>
            </a:ext>
          </a:extLst>
        </xdr:cNvPr>
        <xdr:cNvSpPr/>
      </xdr:nvSpPr>
      <xdr:spPr>
        <a:xfrm>
          <a:off x="2857500" y="133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97274</xdr:rowOff>
    </xdr:from>
    <xdr:ext cx="469744" cy="259045"/>
    <xdr:sp macro="" textlink="">
      <xdr:nvSpPr>
        <xdr:cNvPr id="203" name="テキスト ボックス 202">
          <a:extLst>
            <a:ext uri="{FF2B5EF4-FFF2-40B4-BE49-F238E27FC236}">
              <a16:creationId xmlns="" xmlns:a16="http://schemas.microsoft.com/office/drawing/2014/main" id="{00000000-0008-0000-0600-0000CB000000}"/>
            </a:ext>
          </a:extLst>
        </xdr:cNvPr>
        <xdr:cNvSpPr txBox="1"/>
      </xdr:nvSpPr>
      <xdr:spPr>
        <a:xfrm>
          <a:off x="2673428" y="1347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111379</xdr:rowOff>
    </xdr:from>
    <xdr:to>
      <xdr:col>10</xdr:col>
      <xdr:colOff>165100</xdr:colOff>
      <xdr:row>78</xdr:row>
      <xdr:rowOff>41529</xdr:rowOff>
    </xdr:to>
    <xdr:sp macro="" textlink="">
      <xdr:nvSpPr>
        <xdr:cNvPr id="204" name="楕円 203">
          <a:extLst>
            <a:ext uri="{FF2B5EF4-FFF2-40B4-BE49-F238E27FC236}">
              <a16:creationId xmlns="" xmlns:a16="http://schemas.microsoft.com/office/drawing/2014/main" id="{00000000-0008-0000-0600-0000CC000000}"/>
            </a:ext>
          </a:extLst>
        </xdr:cNvPr>
        <xdr:cNvSpPr/>
      </xdr:nvSpPr>
      <xdr:spPr>
        <a:xfrm>
          <a:off x="1968500" y="1331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32656</xdr:rowOff>
    </xdr:from>
    <xdr:ext cx="469744" cy="259045"/>
    <xdr:sp macro="" textlink="">
      <xdr:nvSpPr>
        <xdr:cNvPr id="205" name="テキスト ボックス 204">
          <a:extLst>
            <a:ext uri="{FF2B5EF4-FFF2-40B4-BE49-F238E27FC236}">
              <a16:creationId xmlns="" xmlns:a16="http://schemas.microsoft.com/office/drawing/2014/main" id="{00000000-0008-0000-0600-0000CD000000}"/>
            </a:ext>
          </a:extLst>
        </xdr:cNvPr>
        <xdr:cNvSpPr txBox="1"/>
      </xdr:nvSpPr>
      <xdr:spPr>
        <a:xfrm>
          <a:off x="1784428" y="1340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4090</xdr:rowOff>
    </xdr:from>
    <xdr:to>
      <xdr:col>6</xdr:col>
      <xdr:colOff>38100</xdr:colOff>
      <xdr:row>78</xdr:row>
      <xdr:rowOff>105690</xdr:rowOff>
    </xdr:to>
    <xdr:sp macro="" textlink="">
      <xdr:nvSpPr>
        <xdr:cNvPr id="206" name="楕円 205">
          <a:extLst>
            <a:ext uri="{FF2B5EF4-FFF2-40B4-BE49-F238E27FC236}">
              <a16:creationId xmlns="" xmlns:a16="http://schemas.microsoft.com/office/drawing/2014/main" id="{00000000-0008-0000-0600-0000CE000000}"/>
            </a:ext>
          </a:extLst>
        </xdr:cNvPr>
        <xdr:cNvSpPr/>
      </xdr:nvSpPr>
      <xdr:spPr>
        <a:xfrm>
          <a:off x="1079500" y="133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96817</xdr:rowOff>
    </xdr:from>
    <xdr:ext cx="469744" cy="259045"/>
    <xdr:sp macro="" textlink="">
      <xdr:nvSpPr>
        <xdr:cNvPr id="207" name="テキスト ボックス 206">
          <a:extLst>
            <a:ext uri="{FF2B5EF4-FFF2-40B4-BE49-F238E27FC236}">
              <a16:creationId xmlns="" xmlns:a16="http://schemas.microsoft.com/office/drawing/2014/main" id="{00000000-0008-0000-0600-0000CF000000}"/>
            </a:ext>
          </a:extLst>
        </xdr:cNvPr>
        <xdr:cNvSpPr txBox="1"/>
      </xdr:nvSpPr>
      <xdr:spPr>
        <a:xfrm>
          <a:off x="895428" y="134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a:extLst>
            <a:ext uri="{FF2B5EF4-FFF2-40B4-BE49-F238E27FC236}">
              <a16:creationId xmlns="" xmlns:a16="http://schemas.microsoft.com/office/drawing/2014/main" id="{00000000-0008-0000-0600-0000E9000000}"/>
            </a:ext>
          </a:extLst>
        </xdr:cNvPr>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a:extLst>
            <a:ext uri="{FF2B5EF4-FFF2-40B4-BE49-F238E27FC236}">
              <a16:creationId xmlns="" xmlns:a16="http://schemas.microsoft.com/office/drawing/2014/main" id="{00000000-0008-0000-0600-0000EB000000}"/>
            </a:ext>
          </a:extLst>
        </xdr:cNvPr>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a:extLst>
            <a:ext uri="{FF2B5EF4-FFF2-40B4-BE49-F238E27FC236}">
              <a16:creationId xmlns="" xmlns:a16="http://schemas.microsoft.com/office/drawing/2014/main" id="{00000000-0008-0000-0600-0000EC000000}"/>
            </a:ext>
          </a:extLst>
        </xdr:cNvPr>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10598</xdr:rowOff>
    </xdr:from>
    <xdr:to>
      <xdr:col>24</xdr:col>
      <xdr:colOff>63500</xdr:colOff>
      <xdr:row>99</xdr:row>
      <xdr:rowOff>92684</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a:off x="3797300" y="16984148"/>
          <a:ext cx="838200" cy="8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170146</xdr:rowOff>
    </xdr:from>
    <xdr:ext cx="534377" cy="259045"/>
    <xdr:sp macro="" textlink="">
      <xdr:nvSpPr>
        <xdr:cNvPr id="238" name="扶助費平均値テキスト">
          <a:extLst>
            <a:ext uri="{FF2B5EF4-FFF2-40B4-BE49-F238E27FC236}">
              <a16:creationId xmlns="" xmlns:a16="http://schemas.microsoft.com/office/drawing/2014/main" id="{00000000-0008-0000-0600-0000EE000000}"/>
            </a:ext>
          </a:extLst>
        </xdr:cNvPr>
        <xdr:cNvSpPr txBox="1"/>
      </xdr:nvSpPr>
      <xdr:spPr>
        <a:xfrm>
          <a:off x="4686300" y="1628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a:extLst>
            <a:ext uri="{FF2B5EF4-FFF2-40B4-BE49-F238E27FC236}">
              <a16:creationId xmlns="" xmlns:a16="http://schemas.microsoft.com/office/drawing/2014/main" id="{00000000-0008-0000-0600-0000EF000000}"/>
            </a:ext>
          </a:extLst>
        </xdr:cNvPr>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148368</xdr:rowOff>
    </xdr:from>
    <xdr:to>
      <xdr:col>19</xdr:col>
      <xdr:colOff>177800</xdr:colOff>
      <xdr:row>99</xdr:row>
      <xdr:rowOff>10598</xdr:rowOff>
    </xdr:to>
    <xdr:cxnSp macro="">
      <xdr:nvCxnSpPr>
        <xdr:cNvPr id="240" name="直線コネクタ 239">
          <a:extLst>
            <a:ext uri="{FF2B5EF4-FFF2-40B4-BE49-F238E27FC236}">
              <a16:creationId xmlns="" xmlns:a16="http://schemas.microsoft.com/office/drawing/2014/main" id="{00000000-0008-0000-0600-0000F0000000}"/>
            </a:ext>
          </a:extLst>
        </xdr:cNvPr>
        <xdr:cNvCxnSpPr/>
      </xdr:nvCxnSpPr>
      <xdr:spPr>
        <a:xfrm>
          <a:off x="2908300" y="16950468"/>
          <a:ext cx="889000" cy="3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a:extLst>
            <a:ext uri="{FF2B5EF4-FFF2-40B4-BE49-F238E27FC236}">
              <a16:creationId xmlns="" xmlns:a16="http://schemas.microsoft.com/office/drawing/2014/main" id="{00000000-0008-0000-0600-0000F1000000}"/>
            </a:ext>
          </a:extLst>
        </xdr:cNvPr>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97508</xdr:rowOff>
    </xdr:from>
    <xdr:ext cx="534377" cy="259045"/>
    <xdr:sp macro="" textlink="">
      <xdr:nvSpPr>
        <xdr:cNvPr id="242" name="テキスト ボックス 241">
          <a:extLst>
            <a:ext uri="{FF2B5EF4-FFF2-40B4-BE49-F238E27FC236}">
              <a16:creationId xmlns="" xmlns:a16="http://schemas.microsoft.com/office/drawing/2014/main" id="{00000000-0008-0000-0600-0000F2000000}"/>
            </a:ext>
          </a:extLst>
        </xdr:cNvPr>
        <xdr:cNvSpPr txBox="1"/>
      </xdr:nvSpPr>
      <xdr:spPr>
        <a:xfrm>
          <a:off x="3530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148368</xdr:rowOff>
    </xdr:from>
    <xdr:to>
      <xdr:col>15</xdr:col>
      <xdr:colOff>50800</xdr:colOff>
      <xdr:row>99</xdr:row>
      <xdr:rowOff>33820</xdr:rowOff>
    </xdr:to>
    <xdr:cxnSp macro="">
      <xdr:nvCxnSpPr>
        <xdr:cNvPr id="243" name="直線コネクタ 242">
          <a:extLst>
            <a:ext uri="{FF2B5EF4-FFF2-40B4-BE49-F238E27FC236}">
              <a16:creationId xmlns="" xmlns:a16="http://schemas.microsoft.com/office/drawing/2014/main" id="{00000000-0008-0000-0600-0000F3000000}"/>
            </a:ext>
          </a:extLst>
        </xdr:cNvPr>
        <xdr:cNvCxnSpPr/>
      </xdr:nvCxnSpPr>
      <xdr:spPr>
        <a:xfrm flipV="1">
          <a:off x="2019300" y="16950468"/>
          <a:ext cx="889000" cy="5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a:extLst>
            <a:ext uri="{FF2B5EF4-FFF2-40B4-BE49-F238E27FC236}">
              <a16:creationId xmlns="" xmlns:a16="http://schemas.microsoft.com/office/drawing/2014/main" id="{00000000-0008-0000-0600-0000F4000000}"/>
            </a:ext>
          </a:extLst>
        </xdr:cNvPr>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2641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33820</xdr:rowOff>
    </xdr:from>
    <xdr:to>
      <xdr:col>10</xdr:col>
      <xdr:colOff>114300</xdr:colOff>
      <xdr:row>99</xdr:row>
      <xdr:rowOff>117774</xdr:rowOff>
    </xdr:to>
    <xdr:cxnSp macro="">
      <xdr:nvCxnSpPr>
        <xdr:cNvPr id="246" name="直線コネクタ 245">
          <a:extLst>
            <a:ext uri="{FF2B5EF4-FFF2-40B4-BE49-F238E27FC236}">
              <a16:creationId xmlns="" xmlns:a16="http://schemas.microsoft.com/office/drawing/2014/main" id="{00000000-0008-0000-0600-0000F6000000}"/>
            </a:ext>
          </a:extLst>
        </xdr:cNvPr>
        <xdr:cNvCxnSpPr/>
      </xdr:nvCxnSpPr>
      <xdr:spPr>
        <a:xfrm flipV="1">
          <a:off x="1130300" y="17007370"/>
          <a:ext cx="889000" cy="8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a:extLst>
            <a:ext uri="{FF2B5EF4-FFF2-40B4-BE49-F238E27FC236}">
              <a16:creationId xmlns="" xmlns:a16="http://schemas.microsoft.com/office/drawing/2014/main" id="{00000000-0008-0000-0600-0000F7000000}"/>
            </a:ext>
          </a:extLst>
        </xdr:cNvPr>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79221</xdr:rowOff>
    </xdr:from>
    <xdr:ext cx="534377"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1752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a:extLst>
            <a:ext uri="{FF2B5EF4-FFF2-40B4-BE49-F238E27FC236}">
              <a16:creationId xmlns="" xmlns:a16="http://schemas.microsoft.com/office/drawing/2014/main" id="{00000000-0008-0000-0600-0000F9000000}"/>
            </a:ext>
          </a:extLst>
        </xdr:cNvPr>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141248</xdr:rowOff>
    </xdr:from>
    <xdr:ext cx="534377"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863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41884</xdr:rowOff>
    </xdr:from>
    <xdr:to>
      <xdr:col>24</xdr:col>
      <xdr:colOff>114300</xdr:colOff>
      <xdr:row>99</xdr:row>
      <xdr:rowOff>143484</xdr:rowOff>
    </xdr:to>
    <xdr:sp macro="" textlink="">
      <xdr:nvSpPr>
        <xdr:cNvPr id="256" name="楕円 255">
          <a:extLst>
            <a:ext uri="{FF2B5EF4-FFF2-40B4-BE49-F238E27FC236}">
              <a16:creationId xmlns="" xmlns:a16="http://schemas.microsoft.com/office/drawing/2014/main" id="{00000000-0008-0000-0600-000000010000}"/>
            </a:ext>
          </a:extLst>
        </xdr:cNvPr>
        <xdr:cNvSpPr/>
      </xdr:nvSpPr>
      <xdr:spPr>
        <a:xfrm>
          <a:off x="4584700" y="1701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128261</xdr:rowOff>
    </xdr:from>
    <xdr:ext cx="534377" cy="259045"/>
    <xdr:sp macro="" textlink="">
      <xdr:nvSpPr>
        <xdr:cNvPr id="257" name="扶助費該当値テキスト">
          <a:extLst>
            <a:ext uri="{FF2B5EF4-FFF2-40B4-BE49-F238E27FC236}">
              <a16:creationId xmlns="" xmlns:a16="http://schemas.microsoft.com/office/drawing/2014/main" id="{00000000-0008-0000-0600-000001010000}"/>
            </a:ext>
          </a:extLst>
        </xdr:cNvPr>
        <xdr:cNvSpPr txBox="1"/>
      </xdr:nvSpPr>
      <xdr:spPr>
        <a:xfrm>
          <a:off x="4686300" y="1693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131248</xdr:rowOff>
    </xdr:from>
    <xdr:to>
      <xdr:col>20</xdr:col>
      <xdr:colOff>38100</xdr:colOff>
      <xdr:row>99</xdr:row>
      <xdr:rowOff>61398</xdr:rowOff>
    </xdr:to>
    <xdr:sp macro="" textlink="">
      <xdr:nvSpPr>
        <xdr:cNvPr id="258" name="楕円 257">
          <a:extLst>
            <a:ext uri="{FF2B5EF4-FFF2-40B4-BE49-F238E27FC236}">
              <a16:creationId xmlns="" xmlns:a16="http://schemas.microsoft.com/office/drawing/2014/main" id="{00000000-0008-0000-0600-000002010000}"/>
            </a:ext>
          </a:extLst>
        </xdr:cNvPr>
        <xdr:cNvSpPr/>
      </xdr:nvSpPr>
      <xdr:spPr>
        <a:xfrm>
          <a:off x="3746500" y="1693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52525</xdr:rowOff>
    </xdr:from>
    <xdr:ext cx="534377" cy="259045"/>
    <xdr:sp macro="" textlink="">
      <xdr:nvSpPr>
        <xdr:cNvPr id="259" name="テキスト ボックス 258">
          <a:extLst>
            <a:ext uri="{FF2B5EF4-FFF2-40B4-BE49-F238E27FC236}">
              <a16:creationId xmlns="" xmlns:a16="http://schemas.microsoft.com/office/drawing/2014/main" id="{00000000-0008-0000-0600-000003010000}"/>
            </a:ext>
          </a:extLst>
        </xdr:cNvPr>
        <xdr:cNvSpPr txBox="1"/>
      </xdr:nvSpPr>
      <xdr:spPr>
        <a:xfrm>
          <a:off x="3530111" y="1702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97568</xdr:rowOff>
    </xdr:from>
    <xdr:to>
      <xdr:col>15</xdr:col>
      <xdr:colOff>101600</xdr:colOff>
      <xdr:row>99</xdr:row>
      <xdr:rowOff>27718</xdr:rowOff>
    </xdr:to>
    <xdr:sp macro="" textlink="">
      <xdr:nvSpPr>
        <xdr:cNvPr id="260" name="楕円 259">
          <a:extLst>
            <a:ext uri="{FF2B5EF4-FFF2-40B4-BE49-F238E27FC236}">
              <a16:creationId xmlns="" xmlns:a16="http://schemas.microsoft.com/office/drawing/2014/main" id="{00000000-0008-0000-0600-000004010000}"/>
            </a:ext>
          </a:extLst>
        </xdr:cNvPr>
        <xdr:cNvSpPr/>
      </xdr:nvSpPr>
      <xdr:spPr>
        <a:xfrm>
          <a:off x="2857500" y="1689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18845</xdr:rowOff>
    </xdr:from>
    <xdr:ext cx="534377" cy="259045"/>
    <xdr:sp macro="" textlink="">
      <xdr:nvSpPr>
        <xdr:cNvPr id="261" name="テキスト ボックス 260">
          <a:extLst>
            <a:ext uri="{FF2B5EF4-FFF2-40B4-BE49-F238E27FC236}">
              <a16:creationId xmlns="" xmlns:a16="http://schemas.microsoft.com/office/drawing/2014/main" id="{00000000-0008-0000-0600-000005010000}"/>
            </a:ext>
          </a:extLst>
        </xdr:cNvPr>
        <xdr:cNvSpPr txBox="1"/>
      </xdr:nvSpPr>
      <xdr:spPr>
        <a:xfrm>
          <a:off x="2641111" y="1699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154470</xdr:rowOff>
    </xdr:from>
    <xdr:to>
      <xdr:col>10</xdr:col>
      <xdr:colOff>165100</xdr:colOff>
      <xdr:row>99</xdr:row>
      <xdr:rowOff>84620</xdr:rowOff>
    </xdr:to>
    <xdr:sp macro="" textlink="">
      <xdr:nvSpPr>
        <xdr:cNvPr id="262" name="楕円 261">
          <a:extLst>
            <a:ext uri="{FF2B5EF4-FFF2-40B4-BE49-F238E27FC236}">
              <a16:creationId xmlns="" xmlns:a16="http://schemas.microsoft.com/office/drawing/2014/main" id="{00000000-0008-0000-0600-000006010000}"/>
            </a:ext>
          </a:extLst>
        </xdr:cNvPr>
        <xdr:cNvSpPr/>
      </xdr:nvSpPr>
      <xdr:spPr>
        <a:xfrm>
          <a:off x="1968500" y="1695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75747</xdr:rowOff>
    </xdr:from>
    <xdr:ext cx="534377" cy="259045"/>
    <xdr:sp macro="" textlink="">
      <xdr:nvSpPr>
        <xdr:cNvPr id="263" name="テキスト ボックス 262">
          <a:extLst>
            <a:ext uri="{FF2B5EF4-FFF2-40B4-BE49-F238E27FC236}">
              <a16:creationId xmlns="" xmlns:a16="http://schemas.microsoft.com/office/drawing/2014/main" id="{00000000-0008-0000-0600-000007010000}"/>
            </a:ext>
          </a:extLst>
        </xdr:cNvPr>
        <xdr:cNvSpPr txBox="1"/>
      </xdr:nvSpPr>
      <xdr:spPr>
        <a:xfrm>
          <a:off x="1752111" y="1704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66974</xdr:rowOff>
    </xdr:from>
    <xdr:to>
      <xdr:col>6</xdr:col>
      <xdr:colOff>38100</xdr:colOff>
      <xdr:row>99</xdr:row>
      <xdr:rowOff>168574</xdr:rowOff>
    </xdr:to>
    <xdr:sp macro="" textlink="">
      <xdr:nvSpPr>
        <xdr:cNvPr id="264" name="楕円 263">
          <a:extLst>
            <a:ext uri="{FF2B5EF4-FFF2-40B4-BE49-F238E27FC236}">
              <a16:creationId xmlns="" xmlns:a16="http://schemas.microsoft.com/office/drawing/2014/main" id="{00000000-0008-0000-0600-000008010000}"/>
            </a:ext>
          </a:extLst>
        </xdr:cNvPr>
        <xdr:cNvSpPr/>
      </xdr:nvSpPr>
      <xdr:spPr>
        <a:xfrm>
          <a:off x="1079500" y="1704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159701</xdr:rowOff>
    </xdr:from>
    <xdr:ext cx="534377" cy="259045"/>
    <xdr:sp macro="" textlink="">
      <xdr:nvSpPr>
        <xdr:cNvPr id="265" name="テキスト ボックス 264">
          <a:extLst>
            <a:ext uri="{FF2B5EF4-FFF2-40B4-BE49-F238E27FC236}">
              <a16:creationId xmlns="" xmlns:a16="http://schemas.microsoft.com/office/drawing/2014/main" id="{00000000-0008-0000-0600-000009010000}"/>
            </a:ext>
          </a:extLst>
        </xdr:cNvPr>
        <xdr:cNvSpPr txBox="1"/>
      </xdr:nvSpPr>
      <xdr:spPr>
        <a:xfrm>
          <a:off x="863111" y="1713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a:extLst>
            <a:ext uri="{FF2B5EF4-FFF2-40B4-BE49-F238E27FC236}">
              <a16:creationId xmlns="" xmlns:a16="http://schemas.microsoft.com/office/drawing/2014/main" id="{00000000-0008-0000-06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a:extLst>
            <a:ext uri="{FF2B5EF4-FFF2-40B4-BE49-F238E27FC236}">
              <a16:creationId xmlns="" xmlns:a16="http://schemas.microsoft.com/office/drawing/2014/main" id="{00000000-0008-0000-0600-000024010000}"/>
            </a:ext>
          </a:extLst>
        </xdr:cNvPr>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a:extLst>
            <a:ext uri="{FF2B5EF4-FFF2-40B4-BE49-F238E27FC236}">
              <a16:creationId xmlns="" xmlns:a16="http://schemas.microsoft.com/office/drawing/2014/main" id="{00000000-0008-0000-0600-000026010000}"/>
            </a:ext>
          </a:extLst>
        </xdr:cNvPr>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a:extLst>
            <a:ext uri="{FF2B5EF4-FFF2-40B4-BE49-F238E27FC236}">
              <a16:creationId xmlns="" xmlns:a16="http://schemas.microsoft.com/office/drawing/2014/main" id="{00000000-0008-0000-0600-000027010000}"/>
            </a:ext>
          </a:extLst>
        </xdr:cNvPr>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76530</xdr:rowOff>
    </xdr:from>
    <xdr:to>
      <xdr:col>55</xdr:col>
      <xdr:colOff>0</xdr:colOff>
      <xdr:row>35</xdr:row>
      <xdr:rowOff>130164</xdr:rowOff>
    </xdr:to>
    <xdr:cxnSp macro="">
      <xdr:nvCxnSpPr>
        <xdr:cNvPr id="296" name="直線コネクタ 295">
          <a:extLst>
            <a:ext uri="{FF2B5EF4-FFF2-40B4-BE49-F238E27FC236}">
              <a16:creationId xmlns="" xmlns:a16="http://schemas.microsoft.com/office/drawing/2014/main" id="{00000000-0008-0000-0600-000028010000}"/>
            </a:ext>
          </a:extLst>
        </xdr:cNvPr>
        <xdr:cNvCxnSpPr/>
      </xdr:nvCxnSpPr>
      <xdr:spPr>
        <a:xfrm>
          <a:off x="9639300" y="6077280"/>
          <a:ext cx="838200" cy="5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51140</xdr:rowOff>
    </xdr:from>
    <xdr:ext cx="534377" cy="259045"/>
    <xdr:sp macro="" textlink="">
      <xdr:nvSpPr>
        <xdr:cNvPr id="297" name="補助費等平均値テキスト">
          <a:extLst>
            <a:ext uri="{FF2B5EF4-FFF2-40B4-BE49-F238E27FC236}">
              <a16:creationId xmlns="" xmlns:a16="http://schemas.microsoft.com/office/drawing/2014/main" id="{00000000-0008-0000-0600-000029010000}"/>
            </a:ext>
          </a:extLst>
        </xdr:cNvPr>
        <xdr:cNvSpPr txBox="1"/>
      </xdr:nvSpPr>
      <xdr:spPr>
        <a:xfrm>
          <a:off x="10528300" y="6223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a:extLst>
            <a:ext uri="{FF2B5EF4-FFF2-40B4-BE49-F238E27FC236}">
              <a16:creationId xmlns="" xmlns:a16="http://schemas.microsoft.com/office/drawing/2014/main" id="{00000000-0008-0000-0600-00002A010000}"/>
            </a:ext>
          </a:extLst>
        </xdr:cNvPr>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76530</xdr:rowOff>
    </xdr:from>
    <xdr:to>
      <xdr:col>50</xdr:col>
      <xdr:colOff>114300</xdr:colOff>
      <xdr:row>37</xdr:row>
      <xdr:rowOff>38833</xdr:rowOff>
    </xdr:to>
    <xdr:cxnSp macro="">
      <xdr:nvCxnSpPr>
        <xdr:cNvPr id="299" name="直線コネクタ 298">
          <a:extLst>
            <a:ext uri="{FF2B5EF4-FFF2-40B4-BE49-F238E27FC236}">
              <a16:creationId xmlns="" xmlns:a16="http://schemas.microsoft.com/office/drawing/2014/main" id="{00000000-0008-0000-0600-00002B010000}"/>
            </a:ext>
          </a:extLst>
        </xdr:cNvPr>
        <xdr:cNvCxnSpPr/>
      </xdr:nvCxnSpPr>
      <xdr:spPr>
        <a:xfrm flipV="1">
          <a:off x="8750300" y="6077280"/>
          <a:ext cx="889000" cy="30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a:extLst>
            <a:ext uri="{FF2B5EF4-FFF2-40B4-BE49-F238E27FC236}">
              <a16:creationId xmlns="" xmlns:a16="http://schemas.microsoft.com/office/drawing/2014/main" id="{00000000-0008-0000-0600-00002C010000}"/>
            </a:ext>
          </a:extLst>
        </xdr:cNvPr>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13791</xdr:rowOff>
    </xdr:from>
    <xdr:ext cx="534377" cy="259045"/>
    <xdr:sp macro=""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9372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38833</xdr:rowOff>
    </xdr:from>
    <xdr:to>
      <xdr:col>45</xdr:col>
      <xdr:colOff>177800</xdr:colOff>
      <xdr:row>37</xdr:row>
      <xdr:rowOff>89462</xdr:rowOff>
    </xdr:to>
    <xdr:cxnSp macro="">
      <xdr:nvCxnSpPr>
        <xdr:cNvPr id="302" name="直線コネクタ 301">
          <a:extLst>
            <a:ext uri="{FF2B5EF4-FFF2-40B4-BE49-F238E27FC236}">
              <a16:creationId xmlns="" xmlns:a16="http://schemas.microsoft.com/office/drawing/2014/main" id="{00000000-0008-0000-0600-00002E010000}"/>
            </a:ext>
          </a:extLst>
        </xdr:cNvPr>
        <xdr:cNvCxnSpPr/>
      </xdr:nvCxnSpPr>
      <xdr:spPr>
        <a:xfrm flipV="1">
          <a:off x="7861300" y="6382483"/>
          <a:ext cx="889000" cy="5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a:extLst>
            <a:ext uri="{FF2B5EF4-FFF2-40B4-BE49-F238E27FC236}">
              <a16:creationId xmlns="" xmlns:a16="http://schemas.microsoft.com/office/drawing/2014/main" id="{00000000-0008-0000-0600-00002F010000}"/>
            </a:ext>
          </a:extLst>
        </xdr:cNvPr>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8483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37940</xdr:rowOff>
    </xdr:from>
    <xdr:to>
      <xdr:col>41</xdr:col>
      <xdr:colOff>50800</xdr:colOff>
      <xdr:row>37</xdr:row>
      <xdr:rowOff>89462</xdr:rowOff>
    </xdr:to>
    <xdr:cxnSp macro="">
      <xdr:nvCxnSpPr>
        <xdr:cNvPr id="305" name="直線コネクタ 304">
          <a:extLst>
            <a:ext uri="{FF2B5EF4-FFF2-40B4-BE49-F238E27FC236}">
              <a16:creationId xmlns="" xmlns:a16="http://schemas.microsoft.com/office/drawing/2014/main" id="{00000000-0008-0000-0600-000031010000}"/>
            </a:ext>
          </a:extLst>
        </xdr:cNvPr>
        <xdr:cNvCxnSpPr/>
      </xdr:nvCxnSpPr>
      <xdr:spPr>
        <a:xfrm>
          <a:off x="6972300" y="6381590"/>
          <a:ext cx="889000" cy="5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a:extLst>
            <a:ext uri="{FF2B5EF4-FFF2-40B4-BE49-F238E27FC236}">
              <a16:creationId xmlns="" xmlns:a16="http://schemas.microsoft.com/office/drawing/2014/main" id="{00000000-0008-0000-0600-000032010000}"/>
            </a:ext>
          </a:extLst>
        </xdr:cNvPr>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52733</xdr:rowOff>
    </xdr:from>
    <xdr:ext cx="534377"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7594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a:extLst>
            <a:ext uri="{FF2B5EF4-FFF2-40B4-BE49-F238E27FC236}">
              <a16:creationId xmlns="" xmlns:a16="http://schemas.microsoft.com/office/drawing/2014/main" id="{00000000-0008-0000-0600-000034010000}"/>
            </a:ext>
          </a:extLst>
        </xdr:cNvPr>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71010</xdr:rowOff>
    </xdr:from>
    <xdr:ext cx="534377"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6705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79364</xdr:rowOff>
    </xdr:from>
    <xdr:to>
      <xdr:col>55</xdr:col>
      <xdr:colOff>50800</xdr:colOff>
      <xdr:row>36</xdr:row>
      <xdr:rowOff>9514</xdr:rowOff>
    </xdr:to>
    <xdr:sp macro="" textlink="">
      <xdr:nvSpPr>
        <xdr:cNvPr id="315" name="楕円 314">
          <a:extLst>
            <a:ext uri="{FF2B5EF4-FFF2-40B4-BE49-F238E27FC236}">
              <a16:creationId xmlns="" xmlns:a16="http://schemas.microsoft.com/office/drawing/2014/main" id="{00000000-0008-0000-0600-00003B010000}"/>
            </a:ext>
          </a:extLst>
        </xdr:cNvPr>
        <xdr:cNvSpPr/>
      </xdr:nvSpPr>
      <xdr:spPr>
        <a:xfrm>
          <a:off x="10426700" y="608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102241</xdr:rowOff>
    </xdr:from>
    <xdr:ext cx="534377" cy="259045"/>
    <xdr:sp macro="" textlink="">
      <xdr:nvSpPr>
        <xdr:cNvPr id="316" name="補助費等該当値テキスト">
          <a:extLst>
            <a:ext uri="{FF2B5EF4-FFF2-40B4-BE49-F238E27FC236}">
              <a16:creationId xmlns="" xmlns:a16="http://schemas.microsoft.com/office/drawing/2014/main" id="{00000000-0008-0000-0600-00003C010000}"/>
            </a:ext>
          </a:extLst>
        </xdr:cNvPr>
        <xdr:cNvSpPr txBox="1"/>
      </xdr:nvSpPr>
      <xdr:spPr>
        <a:xfrm>
          <a:off x="10528300" y="593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25730</xdr:rowOff>
    </xdr:from>
    <xdr:to>
      <xdr:col>50</xdr:col>
      <xdr:colOff>165100</xdr:colOff>
      <xdr:row>35</xdr:row>
      <xdr:rowOff>127330</xdr:rowOff>
    </xdr:to>
    <xdr:sp macro="" textlink="">
      <xdr:nvSpPr>
        <xdr:cNvPr id="317" name="楕円 316">
          <a:extLst>
            <a:ext uri="{FF2B5EF4-FFF2-40B4-BE49-F238E27FC236}">
              <a16:creationId xmlns="" xmlns:a16="http://schemas.microsoft.com/office/drawing/2014/main" id="{00000000-0008-0000-0600-00003D010000}"/>
            </a:ext>
          </a:extLst>
        </xdr:cNvPr>
        <xdr:cNvSpPr/>
      </xdr:nvSpPr>
      <xdr:spPr>
        <a:xfrm>
          <a:off x="9588500" y="60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143857</xdr:rowOff>
    </xdr:from>
    <xdr:ext cx="534377" cy="259045"/>
    <xdr:sp macro="" textlink="">
      <xdr:nvSpPr>
        <xdr:cNvPr id="318" name="テキスト ボックス 317">
          <a:extLst>
            <a:ext uri="{FF2B5EF4-FFF2-40B4-BE49-F238E27FC236}">
              <a16:creationId xmlns="" xmlns:a16="http://schemas.microsoft.com/office/drawing/2014/main" id="{00000000-0008-0000-0600-00003E010000}"/>
            </a:ext>
          </a:extLst>
        </xdr:cNvPr>
        <xdr:cNvSpPr txBox="1"/>
      </xdr:nvSpPr>
      <xdr:spPr>
        <a:xfrm>
          <a:off x="9372111" y="580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159483</xdr:rowOff>
    </xdr:from>
    <xdr:to>
      <xdr:col>46</xdr:col>
      <xdr:colOff>38100</xdr:colOff>
      <xdr:row>37</xdr:row>
      <xdr:rowOff>89633</xdr:rowOff>
    </xdr:to>
    <xdr:sp macro="" textlink="">
      <xdr:nvSpPr>
        <xdr:cNvPr id="319" name="楕円 318">
          <a:extLst>
            <a:ext uri="{FF2B5EF4-FFF2-40B4-BE49-F238E27FC236}">
              <a16:creationId xmlns="" xmlns:a16="http://schemas.microsoft.com/office/drawing/2014/main" id="{00000000-0008-0000-0600-00003F010000}"/>
            </a:ext>
          </a:extLst>
        </xdr:cNvPr>
        <xdr:cNvSpPr/>
      </xdr:nvSpPr>
      <xdr:spPr>
        <a:xfrm>
          <a:off x="8699500" y="633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80760</xdr:rowOff>
    </xdr:from>
    <xdr:ext cx="534377" cy="259045"/>
    <xdr:sp macro="" textlink="">
      <xdr:nvSpPr>
        <xdr:cNvPr id="320" name="テキスト ボックス 319">
          <a:extLst>
            <a:ext uri="{FF2B5EF4-FFF2-40B4-BE49-F238E27FC236}">
              <a16:creationId xmlns="" xmlns:a16="http://schemas.microsoft.com/office/drawing/2014/main" id="{00000000-0008-0000-0600-000040010000}"/>
            </a:ext>
          </a:extLst>
        </xdr:cNvPr>
        <xdr:cNvSpPr txBox="1"/>
      </xdr:nvSpPr>
      <xdr:spPr>
        <a:xfrm>
          <a:off x="8483111" y="642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38662</xdr:rowOff>
    </xdr:from>
    <xdr:to>
      <xdr:col>41</xdr:col>
      <xdr:colOff>101600</xdr:colOff>
      <xdr:row>37</xdr:row>
      <xdr:rowOff>140262</xdr:rowOff>
    </xdr:to>
    <xdr:sp macro="" textlink="">
      <xdr:nvSpPr>
        <xdr:cNvPr id="321" name="楕円 320">
          <a:extLst>
            <a:ext uri="{FF2B5EF4-FFF2-40B4-BE49-F238E27FC236}">
              <a16:creationId xmlns="" xmlns:a16="http://schemas.microsoft.com/office/drawing/2014/main" id="{00000000-0008-0000-0600-000041010000}"/>
            </a:ext>
          </a:extLst>
        </xdr:cNvPr>
        <xdr:cNvSpPr/>
      </xdr:nvSpPr>
      <xdr:spPr>
        <a:xfrm>
          <a:off x="7810500" y="638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131390</xdr:rowOff>
    </xdr:from>
    <xdr:ext cx="534377" cy="259045"/>
    <xdr:sp macro="" textlink="">
      <xdr:nvSpPr>
        <xdr:cNvPr id="322" name="テキスト ボックス 321">
          <a:extLst>
            <a:ext uri="{FF2B5EF4-FFF2-40B4-BE49-F238E27FC236}">
              <a16:creationId xmlns="" xmlns:a16="http://schemas.microsoft.com/office/drawing/2014/main" id="{00000000-0008-0000-0600-000042010000}"/>
            </a:ext>
          </a:extLst>
        </xdr:cNvPr>
        <xdr:cNvSpPr txBox="1"/>
      </xdr:nvSpPr>
      <xdr:spPr>
        <a:xfrm>
          <a:off x="7594111" y="647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158590</xdr:rowOff>
    </xdr:from>
    <xdr:to>
      <xdr:col>36</xdr:col>
      <xdr:colOff>165100</xdr:colOff>
      <xdr:row>37</xdr:row>
      <xdr:rowOff>88740</xdr:rowOff>
    </xdr:to>
    <xdr:sp macro="" textlink="">
      <xdr:nvSpPr>
        <xdr:cNvPr id="323" name="楕円 322">
          <a:extLst>
            <a:ext uri="{FF2B5EF4-FFF2-40B4-BE49-F238E27FC236}">
              <a16:creationId xmlns="" xmlns:a16="http://schemas.microsoft.com/office/drawing/2014/main" id="{00000000-0008-0000-0600-000043010000}"/>
            </a:ext>
          </a:extLst>
        </xdr:cNvPr>
        <xdr:cNvSpPr/>
      </xdr:nvSpPr>
      <xdr:spPr>
        <a:xfrm>
          <a:off x="6921500" y="633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79867</xdr:rowOff>
    </xdr:from>
    <xdr:ext cx="534377" cy="259045"/>
    <xdr:sp macro="" textlink="">
      <xdr:nvSpPr>
        <xdr:cNvPr id="324" name="テキスト ボックス 323">
          <a:extLst>
            <a:ext uri="{FF2B5EF4-FFF2-40B4-BE49-F238E27FC236}">
              <a16:creationId xmlns="" xmlns:a16="http://schemas.microsoft.com/office/drawing/2014/main" id="{00000000-0008-0000-0600-000044010000}"/>
            </a:ext>
          </a:extLst>
        </xdr:cNvPr>
        <xdr:cNvSpPr txBox="1"/>
      </xdr:nvSpPr>
      <xdr:spPr>
        <a:xfrm>
          <a:off x="6705111" y="642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a:extLst>
            <a:ext uri="{FF2B5EF4-FFF2-40B4-BE49-F238E27FC236}">
              <a16:creationId xmlns="" xmlns:a16="http://schemas.microsoft.com/office/drawing/2014/main" id="{00000000-0008-0000-0600-00005D010000}"/>
            </a:ext>
          </a:extLst>
        </xdr:cNvPr>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a:extLst>
            <a:ext uri="{FF2B5EF4-FFF2-40B4-BE49-F238E27FC236}">
              <a16:creationId xmlns="" xmlns:a16="http://schemas.microsoft.com/office/drawing/2014/main" id="{00000000-0008-0000-0600-00005E010000}"/>
            </a:ext>
          </a:extLst>
        </xdr:cNvPr>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a:extLst>
            <a:ext uri="{FF2B5EF4-FFF2-40B4-BE49-F238E27FC236}">
              <a16:creationId xmlns="" xmlns:a16="http://schemas.microsoft.com/office/drawing/2014/main" id="{00000000-0008-0000-0600-00005F010000}"/>
            </a:ext>
          </a:extLst>
        </xdr:cNvPr>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a:extLst>
            <a:ext uri="{FF2B5EF4-FFF2-40B4-BE49-F238E27FC236}">
              <a16:creationId xmlns="" xmlns:a16="http://schemas.microsoft.com/office/drawing/2014/main" id="{00000000-0008-0000-0600-000060010000}"/>
            </a:ext>
          </a:extLst>
        </xdr:cNvPr>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102698</xdr:rowOff>
    </xdr:from>
    <xdr:to>
      <xdr:col>55</xdr:col>
      <xdr:colOff>0</xdr:colOff>
      <xdr:row>57</xdr:row>
      <xdr:rowOff>26017</xdr:rowOff>
    </xdr:to>
    <xdr:cxnSp macro="">
      <xdr:nvCxnSpPr>
        <xdr:cNvPr id="353" name="直線コネクタ 352">
          <a:extLst>
            <a:ext uri="{FF2B5EF4-FFF2-40B4-BE49-F238E27FC236}">
              <a16:creationId xmlns="" xmlns:a16="http://schemas.microsoft.com/office/drawing/2014/main" id="{00000000-0008-0000-0600-000061010000}"/>
            </a:ext>
          </a:extLst>
        </xdr:cNvPr>
        <xdr:cNvCxnSpPr/>
      </xdr:nvCxnSpPr>
      <xdr:spPr>
        <a:xfrm flipV="1">
          <a:off x="9639300" y="9703898"/>
          <a:ext cx="838200" cy="9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125338</xdr:rowOff>
    </xdr:from>
    <xdr:ext cx="534377" cy="259045"/>
    <xdr:sp macro="" textlink="">
      <xdr:nvSpPr>
        <xdr:cNvPr id="354" name="普通建設事業費平均値テキスト">
          <a:extLst>
            <a:ext uri="{FF2B5EF4-FFF2-40B4-BE49-F238E27FC236}">
              <a16:creationId xmlns="" xmlns:a16="http://schemas.microsoft.com/office/drawing/2014/main" id="{00000000-0008-0000-0600-000062010000}"/>
            </a:ext>
          </a:extLst>
        </xdr:cNvPr>
        <xdr:cNvSpPr txBox="1"/>
      </xdr:nvSpPr>
      <xdr:spPr>
        <a:xfrm>
          <a:off x="10528300" y="9726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a:extLst>
            <a:ext uri="{FF2B5EF4-FFF2-40B4-BE49-F238E27FC236}">
              <a16:creationId xmlns="" xmlns:a16="http://schemas.microsoft.com/office/drawing/2014/main" id="{00000000-0008-0000-0600-000063010000}"/>
            </a:ext>
          </a:extLst>
        </xdr:cNvPr>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26017</xdr:rowOff>
    </xdr:from>
    <xdr:to>
      <xdr:col>50</xdr:col>
      <xdr:colOff>114300</xdr:colOff>
      <xdr:row>57</xdr:row>
      <xdr:rowOff>152829</xdr:rowOff>
    </xdr:to>
    <xdr:cxnSp macro="">
      <xdr:nvCxnSpPr>
        <xdr:cNvPr id="356" name="直線コネクタ 355">
          <a:extLst>
            <a:ext uri="{FF2B5EF4-FFF2-40B4-BE49-F238E27FC236}">
              <a16:creationId xmlns="" xmlns:a16="http://schemas.microsoft.com/office/drawing/2014/main" id="{00000000-0008-0000-0600-000064010000}"/>
            </a:ext>
          </a:extLst>
        </xdr:cNvPr>
        <xdr:cNvCxnSpPr/>
      </xdr:nvCxnSpPr>
      <xdr:spPr>
        <a:xfrm flipV="1">
          <a:off x="8750300" y="9798667"/>
          <a:ext cx="889000" cy="1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a:extLst>
            <a:ext uri="{FF2B5EF4-FFF2-40B4-BE49-F238E27FC236}">
              <a16:creationId xmlns="" xmlns:a16="http://schemas.microsoft.com/office/drawing/2014/main" id="{00000000-0008-0000-0600-000065010000}"/>
            </a:ext>
          </a:extLst>
        </xdr:cNvPr>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56982</xdr:rowOff>
    </xdr:from>
    <xdr:ext cx="534377" cy="259045"/>
    <xdr:sp macro="" textlink="">
      <xdr:nvSpPr>
        <xdr:cNvPr id="358" name="テキスト ボックス 357">
          <a:extLst>
            <a:ext uri="{FF2B5EF4-FFF2-40B4-BE49-F238E27FC236}">
              <a16:creationId xmlns="" xmlns:a16="http://schemas.microsoft.com/office/drawing/2014/main" id="{00000000-0008-0000-0600-000066010000}"/>
            </a:ext>
          </a:extLst>
        </xdr:cNvPr>
        <xdr:cNvSpPr txBox="1"/>
      </xdr:nvSpPr>
      <xdr:spPr>
        <a:xfrm>
          <a:off x="9372111" y="94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81072</xdr:rowOff>
    </xdr:from>
    <xdr:to>
      <xdr:col>45</xdr:col>
      <xdr:colOff>177800</xdr:colOff>
      <xdr:row>57</xdr:row>
      <xdr:rowOff>152829</xdr:rowOff>
    </xdr:to>
    <xdr:cxnSp macro="">
      <xdr:nvCxnSpPr>
        <xdr:cNvPr id="359" name="直線コネクタ 358">
          <a:extLst>
            <a:ext uri="{FF2B5EF4-FFF2-40B4-BE49-F238E27FC236}">
              <a16:creationId xmlns="" xmlns:a16="http://schemas.microsoft.com/office/drawing/2014/main" id="{00000000-0008-0000-0600-000067010000}"/>
            </a:ext>
          </a:extLst>
        </xdr:cNvPr>
        <xdr:cNvCxnSpPr/>
      </xdr:nvCxnSpPr>
      <xdr:spPr>
        <a:xfrm>
          <a:off x="7861300" y="9853722"/>
          <a:ext cx="889000" cy="7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a:extLst>
            <a:ext uri="{FF2B5EF4-FFF2-40B4-BE49-F238E27FC236}">
              <a16:creationId xmlns="" xmlns:a16="http://schemas.microsoft.com/office/drawing/2014/main" id="{00000000-0008-0000-0600-000068010000}"/>
            </a:ext>
          </a:extLst>
        </xdr:cNvPr>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90913</xdr:rowOff>
    </xdr:from>
    <xdr:ext cx="534377"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8483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81072</xdr:rowOff>
    </xdr:from>
    <xdr:to>
      <xdr:col>41</xdr:col>
      <xdr:colOff>50800</xdr:colOff>
      <xdr:row>57</xdr:row>
      <xdr:rowOff>151282</xdr:rowOff>
    </xdr:to>
    <xdr:cxnSp macro="">
      <xdr:nvCxnSpPr>
        <xdr:cNvPr id="362" name="直線コネクタ 361">
          <a:extLst>
            <a:ext uri="{FF2B5EF4-FFF2-40B4-BE49-F238E27FC236}">
              <a16:creationId xmlns="" xmlns:a16="http://schemas.microsoft.com/office/drawing/2014/main" id="{00000000-0008-0000-0600-00006A010000}"/>
            </a:ext>
          </a:extLst>
        </xdr:cNvPr>
        <xdr:cNvCxnSpPr/>
      </xdr:nvCxnSpPr>
      <xdr:spPr>
        <a:xfrm flipV="1">
          <a:off x="6972300" y="9853722"/>
          <a:ext cx="889000" cy="7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a:extLst>
            <a:ext uri="{FF2B5EF4-FFF2-40B4-BE49-F238E27FC236}">
              <a16:creationId xmlns="" xmlns:a16="http://schemas.microsoft.com/office/drawing/2014/main" id="{00000000-0008-0000-0600-00006B010000}"/>
            </a:ext>
          </a:extLst>
        </xdr:cNvPr>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74294</xdr:rowOff>
    </xdr:from>
    <xdr:ext cx="534377"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7594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a:extLst>
            <a:ext uri="{FF2B5EF4-FFF2-40B4-BE49-F238E27FC236}">
              <a16:creationId xmlns="" xmlns:a16="http://schemas.microsoft.com/office/drawing/2014/main" id="{00000000-0008-0000-0600-00006D010000}"/>
            </a:ext>
          </a:extLst>
        </xdr:cNvPr>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51898</xdr:rowOff>
    </xdr:from>
    <xdr:to>
      <xdr:col>55</xdr:col>
      <xdr:colOff>50800</xdr:colOff>
      <xdr:row>56</xdr:row>
      <xdr:rowOff>153498</xdr:rowOff>
    </xdr:to>
    <xdr:sp macro="" textlink="">
      <xdr:nvSpPr>
        <xdr:cNvPr id="372" name="楕円 371">
          <a:extLst>
            <a:ext uri="{FF2B5EF4-FFF2-40B4-BE49-F238E27FC236}">
              <a16:creationId xmlns="" xmlns:a16="http://schemas.microsoft.com/office/drawing/2014/main" id="{00000000-0008-0000-0600-000074010000}"/>
            </a:ext>
          </a:extLst>
        </xdr:cNvPr>
        <xdr:cNvSpPr/>
      </xdr:nvSpPr>
      <xdr:spPr>
        <a:xfrm>
          <a:off x="10426700" y="965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74775</xdr:rowOff>
    </xdr:from>
    <xdr:ext cx="534377" cy="259045"/>
    <xdr:sp macro="" textlink="">
      <xdr:nvSpPr>
        <xdr:cNvPr id="373" name="普通建設事業費該当値テキスト">
          <a:extLst>
            <a:ext uri="{FF2B5EF4-FFF2-40B4-BE49-F238E27FC236}">
              <a16:creationId xmlns="" xmlns:a16="http://schemas.microsoft.com/office/drawing/2014/main" id="{00000000-0008-0000-0600-000075010000}"/>
            </a:ext>
          </a:extLst>
        </xdr:cNvPr>
        <xdr:cNvSpPr txBox="1"/>
      </xdr:nvSpPr>
      <xdr:spPr>
        <a:xfrm>
          <a:off x="10528300" y="950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146667</xdr:rowOff>
    </xdr:from>
    <xdr:to>
      <xdr:col>50</xdr:col>
      <xdr:colOff>165100</xdr:colOff>
      <xdr:row>57</xdr:row>
      <xdr:rowOff>76817</xdr:rowOff>
    </xdr:to>
    <xdr:sp macro="" textlink="">
      <xdr:nvSpPr>
        <xdr:cNvPr id="374" name="楕円 373">
          <a:extLst>
            <a:ext uri="{FF2B5EF4-FFF2-40B4-BE49-F238E27FC236}">
              <a16:creationId xmlns="" xmlns:a16="http://schemas.microsoft.com/office/drawing/2014/main" id="{00000000-0008-0000-0600-000076010000}"/>
            </a:ext>
          </a:extLst>
        </xdr:cNvPr>
        <xdr:cNvSpPr/>
      </xdr:nvSpPr>
      <xdr:spPr>
        <a:xfrm>
          <a:off x="9588500" y="974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67944</xdr:rowOff>
    </xdr:from>
    <xdr:ext cx="534377" cy="259045"/>
    <xdr:sp macro="" textlink="">
      <xdr:nvSpPr>
        <xdr:cNvPr id="375" name="テキスト ボックス 374">
          <a:extLst>
            <a:ext uri="{FF2B5EF4-FFF2-40B4-BE49-F238E27FC236}">
              <a16:creationId xmlns="" xmlns:a16="http://schemas.microsoft.com/office/drawing/2014/main" id="{00000000-0008-0000-0600-000077010000}"/>
            </a:ext>
          </a:extLst>
        </xdr:cNvPr>
        <xdr:cNvSpPr txBox="1"/>
      </xdr:nvSpPr>
      <xdr:spPr>
        <a:xfrm>
          <a:off x="9372111" y="98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102029</xdr:rowOff>
    </xdr:from>
    <xdr:to>
      <xdr:col>46</xdr:col>
      <xdr:colOff>38100</xdr:colOff>
      <xdr:row>58</xdr:row>
      <xdr:rowOff>32179</xdr:rowOff>
    </xdr:to>
    <xdr:sp macro="" textlink="">
      <xdr:nvSpPr>
        <xdr:cNvPr id="376" name="楕円 375">
          <a:extLst>
            <a:ext uri="{FF2B5EF4-FFF2-40B4-BE49-F238E27FC236}">
              <a16:creationId xmlns="" xmlns:a16="http://schemas.microsoft.com/office/drawing/2014/main" id="{00000000-0008-0000-0600-000078010000}"/>
            </a:ext>
          </a:extLst>
        </xdr:cNvPr>
        <xdr:cNvSpPr/>
      </xdr:nvSpPr>
      <xdr:spPr>
        <a:xfrm>
          <a:off x="8699500" y="987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23306</xdr:rowOff>
    </xdr:from>
    <xdr:ext cx="534377" cy="259045"/>
    <xdr:sp macro="" textlink="">
      <xdr:nvSpPr>
        <xdr:cNvPr id="377" name="テキスト ボックス 376">
          <a:extLst>
            <a:ext uri="{FF2B5EF4-FFF2-40B4-BE49-F238E27FC236}">
              <a16:creationId xmlns="" xmlns:a16="http://schemas.microsoft.com/office/drawing/2014/main" id="{00000000-0008-0000-0600-000079010000}"/>
            </a:ext>
          </a:extLst>
        </xdr:cNvPr>
        <xdr:cNvSpPr txBox="1"/>
      </xdr:nvSpPr>
      <xdr:spPr>
        <a:xfrm>
          <a:off x="8483111" y="996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30272</xdr:rowOff>
    </xdr:from>
    <xdr:to>
      <xdr:col>41</xdr:col>
      <xdr:colOff>101600</xdr:colOff>
      <xdr:row>57</xdr:row>
      <xdr:rowOff>131872</xdr:rowOff>
    </xdr:to>
    <xdr:sp macro="" textlink="">
      <xdr:nvSpPr>
        <xdr:cNvPr id="378" name="楕円 377">
          <a:extLst>
            <a:ext uri="{FF2B5EF4-FFF2-40B4-BE49-F238E27FC236}">
              <a16:creationId xmlns="" xmlns:a16="http://schemas.microsoft.com/office/drawing/2014/main" id="{00000000-0008-0000-0600-00007A010000}"/>
            </a:ext>
          </a:extLst>
        </xdr:cNvPr>
        <xdr:cNvSpPr/>
      </xdr:nvSpPr>
      <xdr:spPr>
        <a:xfrm>
          <a:off x="7810500" y="980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122999</xdr:rowOff>
    </xdr:from>
    <xdr:ext cx="534377" cy="259045"/>
    <xdr:sp macro="" textlink="">
      <xdr:nvSpPr>
        <xdr:cNvPr id="379" name="テキスト ボックス 378">
          <a:extLst>
            <a:ext uri="{FF2B5EF4-FFF2-40B4-BE49-F238E27FC236}">
              <a16:creationId xmlns="" xmlns:a16="http://schemas.microsoft.com/office/drawing/2014/main" id="{00000000-0008-0000-0600-00007B010000}"/>
            </a:ext>
          </a:extLst>
        </xdr:cNvPr>
        <xdr:cNvSpPr txBox="1"/>
      </xdr:nvSpPr>
      <xdr:spPr>
        <a:xfrm>
          <a:off x="7594111" y="989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100482</xdr:rowOff>
    </xdr:from>
    <xdr:to>
      <xdr:col>36</xdr:col>
      <xdr:colOff>165100</xdr:colOff>
      <xdr:row>58</xdr:row>
      <xdr:rowOff>30632</xdr:rowOff>
    </xdr:to>
    <xdr:sp macro="" textlink="">
      <xdr:nvSpPr>
        <xdr:cNvPr id="380" name="楕円 379">
          <a:extLst>
            <a:ext uri="{FF2B5EF4-FFF2-40B4-BE49-F238E27FC236}">
              <a16:creationId xmlns="" xmlns:a16="http://schemas.microsoft.com/office/drawing/2014/main" id="{00000000-0008-0000-0600-00007C010000}"/>
            </a:ext>
          </a:extLst>
        </xdr:cNvPr>
        <xdr:cNvSpPr/>
      </xdr:nvSpPr>
      <xdr:spPr>
        <a:xfrm>
          <a:off x="6921500" y="987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21759</xdr:rowOff>
    </xdr:from>
    <xdr:ext cx="534377" cy="259045"/>
    <xdr:sp macro="" textlink="">
      <xdr:nvSpPr>
        <xdr:cNvPr id="381" name="テキスト ボックス 380">
          <a:extLst>
            <a:ext uri="{FF2B5EF4-FFF2-40B4-BE49-F238E27FC236}">
              <a16:creationId xmlns="" xmlns:a16="http://schemas.microsoft.com/office/drawing/2014/main" id="{00000000-0008-0000-0600-00007D010000}"/>
            </a:ext>
          </a:extLst>
        </xdr:cNvPr>
        <xdr:cNvSpPr txBox="1"/>
      </xdr:nvSpPr>
      <xdr:spPr>
        <a:xfrm>
          <a:off x="6705111" y="996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 xmlns:a16="http://schemas.microsoft.com/office/drawing/2014/main" id="{00000000-0008-0000-0600-00009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 xmlns:a16="http://schemas.microsoft.com/office/drawing/2014/main" id="{00000000-0008-0000-06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a:extLst>
            <a:ext uri="{FF2B5EF4-FFF2-40B4-BE49-F238E27FC236}">
              <a16:creationId xmlns="" xmlns:a16="http://schemas.microsoft.com/office/drawing/2014/main" id="{00000000-0008-0000-0600-000098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a:extLst>
            <a:ext uri="{FF2B5EF4-FFF2-40B4-BE49-F238E27FC236}">
              <a16:creationId xmlns="" xmlns:a16="http://schemas.microsoft.com/office/drawing/2014/main" id="{00000000-0008-0000-0600-000099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a:extLst>
            <a:ext uri="{FF2B5EF4-FFF2-40B4-BE49-F238E27FC236}">
              <a16:creationId xmlns="" xmlns:a16="http://schemas.microsoft.com/office/drawing/2014/main" id="{00000000-0008-0000-0600-00009A010000}"/>
            </a:ext>
          </a:extLst>
        </xdr:cNvPr>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a:extLst>
            <a:ext uri="{FF2B5EF4-FFF2-40B4-BE49-F238E27FC236}">
              <a16:creationId xmlns="" xmlns:a16="http://schemas.microsoft.com/office/drawing/2014/main" id="{00000000-0008-0000-0600-00009B010000}"/>
            </a:ext>
          </a:extLst>
        </xdr:cNvPr>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64229</xdr:rowOff>
    </xdr:from>
    <xdr:to>
      <xdr:col>55</xdr:col>
      <xdr:colOff>0</xdr:colOff>
      <xdr:row>78</xdr:row>
      <xdr:rowOff>171052</xdr:rowOff>
    </xdr:to>
    <xdr:cxnSp macro="">
      <xdr:nvCxnSpPr>
        <xdr:cNvPr id="412" name="直線コネクタ 411">
          <a:extLst>
            <a:ext uri="{FF2B5EF4-FFF2-40B4-BE49-F238E27FC236}">
              <a16:creationId xmlns="" xmlns:a16="http://schemas.microsoft.com/office/drawing/2014/main" id="{00000000-0008-0000-0600-00009C010000}"/>
            </a:ext>
          </a:extLst>
        </xdr:cNvPr>
        <xdr:cNvCxnSpPr/>
      </xdr:nvCxnSpPr>
      <xdr:spPr>
        <a:xfrm flipV="1">
          <a:off x="9639300" y="13265879"/>
          <a:ext cx="838200" cy="27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29173</xdr:rowOff>
    </xdr:from>
    <xdr:ext cx="534377" cy="259045"/>
    <xdr:sp macro="" textlink="">
      <xdr:nvSpPr>
        <xdr:cNvPr id="413" name="普通建設事業費 （ うち新規整備　）平均値テキスト">
          <a:extLst>
            <a:ext uri="{FF2B5EF4-FFF2-40B4-BE49-F238E27FC236}">
              <a16:creationId xmlns="" xmlns:a16="http://schemas.microsoft.com/office/drawing/2014/main" id="{00000000-0008-0000-0600-00009D010000}"/>
            </a:ext>
          </a:extLst>
        </xdr:cNvPr>
        <xdr:cNvSpPr txBox="1"/>
      </xdr:nvSpPr>
      <xdr:spPr>
        <a:xfrm>
          <a:off x="10528300" y="13402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a:extLst>
            <a:ext uri="{FF2B5EF4-FFF2-40B4-BE49-F238E27FC236}">
              <a16:creationId xmlns="" xmlns:a16="http://schemas.microsoft.com/office/drawing/2014/main" id="{00000000-0008-0000-0600-00009E010000}"/>
            </a:ext>
          </a:extLst>
        </xdr:cNvPr>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171052</xdr:rowOff>
    </xdr:from>
    <xdr:to>
      <xdr:col>50</xdr:col>
      <xdr:colOff>114300</xdr:colOff>
      <xdr:row>79</xdr:row>
      <xdr:rowOff>21797</xdr:rowOff>
    </xdr:to>
    <xdr:cxnSp macro="">
      <xdr:nvCxnSpPr>
        <xdr:cNvPr id="415" name="直線コネクタ 414">
          <a:extLst>
            <a:ext uri="{FF2B5EF4-FFF2-40B4-BE49-F238E27FC236}">
              <a16:creationId xmlns="" xmlns:a16="http://schemas.microsoft.com/office/drawing/2014/main" id="{00000000-0008-0000-0600-00009F010000}"/>
            </a:ext>
          </a:extLst>
        </xdr:cNvPr>
        <xdr:cNvCxnSpPr/>
      </xdr:nvCxnSpPr>
      <xdr:spPr>
        <a:xfrm flipV="1">
          <a:off x="8750300" y="13544152"/>
          <a:ext cx="889000" cy="2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a:extLst>
            <a:ext uri="{FF2B5EF4-FFF2-40B4-BE49-F238E27FC236}">
              <a16:creationId xmlns="" xmlns:a16="http://schemas.microsoft.com/office/drawing/2014/main" id="{00000000-0008-0000-0600-0000A0010000}"/>
            </a:ext>
          </a:extLst>
        </xdr:cNvPr>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169014</xdr:rowOff>
    </xdr:from>
    <xdr:ext cx="534377"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9372111" y="131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21797</xdr:rowOff>
    </xdr:from>
    <xdr:to>
      <xdr:col>45</xdr:col>
      <xdr:colOff>177800</xdr:colOff>
      <xdr:row>79</xdr:row>
      <xdr:rowOff>85108</xdr:rowOff>
    </xdr:to>
    <xdr:cxnSp macro="">
      <xdr:nvCxnSpPr>
        <xdr:cNvPr id="418" name="直線コネクタ 417">
          <a:extLst>
            <a:ext uri="{FF2B5EF4-FFF2-40B4-BE49-F238E27FC236}">
              <a16:creationId xmlns="" xmlns:a16="http://schemas.microsoft.com/office/drawing/2014/main" id="{00000000-0008-0000-0600-0000A2010000}"/>
            </a:ext>
          </a:extLst>
        </xdr:cNvPr>
        <xdr:cNvCxnSpPr/>
      </xdr:nvCxnSpPr>
      <xdr:spPr>
        <a:xfrm flipV="1">
          <a:off x="7861300" y="13566347"/>
          <a:ext cx="889000" cy="6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a:extLst>
            <a:ext uri="{FF2B5EF4-FFF2-40B4-BE49-F238E27FC236}">
              <a16:creationId xmlns="" xmlns:a16="http://schemas.microsoft.com/office/drawing/2014/main" id="{00000000-0008-0000-0600-0000A3010000}"/>
            </a:ext>
          </a:extLst>
        </xdr:cNvPr>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1277</xdr:rowOff>
    </xdr:from>
    <xdr:ext cx="534377"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8483111" y="132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76302</xdr:rowOff>
    </xdr:from>
    <xdr:to>
      <xdr:col>41</xdr:col>
      <xdr:colOff>50800</xdr:colOff>
      <xdr:row>79</xdr:row>
      <xdr:rowOff>85108</xdr:rowOff>
    </xdr:to>
    <xdr:cxnSp macro="">
      <xdr:nvCxnSpPr>
        <xdr:cNvPr id="421" name="直線コネクタ 420">
          <a:extLst>
            <a:ext uri="{FF2B5EF4-FFF2-40B4-BE49-F238E27FC236}">
              <a16:creationId xmlns="" xmlns:a16="http://schemas.microsoft.com/office/drawing/2014/main" id="{00000000-0008-0000-0600-0000A5010000}"/>
            </a:ext>
          </a:extLst>
        </xdr:cNvPr>
        <xdr:cNvCxnSpPr/>
      </xdr:nvCxnSpPr>
      <xdr:spPr>
        <a:xfrm>
          <a:off x="6972300" y="13620852"/>
          <a:ext cx="889000" cy="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a:extLst>
            <a:ext uri="{FF2B5EF4-FFF2-40B4-BE49-F238E27FC236}">
              <a16:creationId xmlns="" xmlns:a16="http://schemas.microsoft.com/office/drawing/2014/main" id="{00000000-0008-0000-0600-0000A6010000}"/>
            </a:ext>
          </a:extLst>
        </xdr:cNvPr>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73731</xdr:rowOff>
    </xdr:from>
    <xdr:ext cx="534377"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7594111" y="1310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a:extLst>
            <a:ext uri="{FF2B5EF4-FFF2-40B4-BE49-F238E27FC236}">
              <a16:creationId xmlns="" xmlns:a16="http://schemas.microsoft.com/office/drawing/2014/main" id="{00000000-0008-0000-0600-0000A8010000}"/>
            </a:ext>
          </a:extLst>
        </xdr:cNvPr>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91998</xdr:rowOff>
    </xdr:from>
    <xdr:ext cx="534377" cy="259045"/>
    <xdr:sp macro="" textlink="">
      <xdr:nvSpPr>
        <xdr:cNvPr id="425" name="テキスト ボックス 424">
          <a:extLst>
            <a:ext uri="{FF2B5EF4-FFF2-40B4-BE49-F238E27FC236}">
              <a16:creationId xmlns="" xmlns:a16="http://schemas.microsoft.com/office/drawing/2014/main" id="{00000000-0008-0000-0600-0000A9010000}"/>
            </a:ext>
          </a:extLst>
        </xdr:cNvPr>
        <xdr:cNvSpPr txBox="1"/>
      </xdr:nvSpPr>
      <xdr:spPr>
        <a:xfrm>
          <a:off x="6705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13429</xdr:rowOff>
    </xdr:from>
    <xdr:to>
      <xdr:col>55</xdr:col>
      <xdr:colOff>50800</xdr:colOff>
      <xdr:row>77</xdr:row>
      <xdr:rowOff>115029</xdr:rowOff>
    </xdr:to>
    <xdr:sp macro="" textlink="">
      <xdr:nvSpPr>
        <xdr:cNvPr id="431" name="楕円 430">
          <a:extLst>
            <a:ext uri="{FF2B5EF4-FFF2-40B4-BE49-F238E27FC236}">
              <a16:creationId xmlns="" xmlns:a16="http://schemas.microsoft.com/office/drawing/2014/main" id="{00000000-0008-0000-0600-0000AF010000}"/>
            </a:ext>
          </a:extLst>
        </xdr:cNvPr>
        <xdr:cNvSpPr/>
      </xdr:nvSpPr>
      <xdr:spPr>
        <a:xfrm>
          <a:off x="10426700" y="1321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36306</xdr:rowOff>
    </xdr:from>
    <xdr:ext cx="534377" cy="259045"/>
    <xdr:sp macro="" textlink="">
      <xdr:nvSpPr>
        <xdr:cNvPr id="432" name="普通建設事業費 （ うち新規整備　）該当値テキスト">
          <a:extLst>
            <a:ext uri="{FF2B5EF4-FFF2-40B4-BE49-F238E27FC236}">
              <a16:creationId xmlns="" xmlns:a16="http://schemas.microsoft.com/office/drawing/2014/main" id="{00000000-0008-0000-0600-0000B0010000}"/>
            </a:ext>
          </a:extLst>
        </xdr:cNvPr>
        <xdr:cNvSpPr txBox="1"/>
      </xdr:nvSpPr>
      <xdr:spPr>
        <a:xfrm>
          <a:off x="10528300" y="1306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120252</xdr:rowOff>
    </xdr:from>
    <xdr:to>
      <xdr:col>50</xdr:col>
      <xdr:colOff>165100</xdr:colOff>
      <xdr:row>79</xdr:row>
      <xdr:rowOff>50402</xdr:rowOff>
    </xdr:to>
    <xdr:sp macro="" textlink="">
      <xdr:nvSpPr>
        <xdr:cNvPr id="433" name="楕円 432">
          <a:extLst>
            <a:ext uri="{FF2B5EF4-FFF2-40B4-BE49-F238E27FC236}">
              <a16:creationId xmlns="" xmlns:a16="http://schemas.microsoft.com/office/drawing/2014/main" id="{00000000-0008-0000-0600-0000B1010000}"/>
            </a:ext>
          </a:extLst>
        </xdr:cNvPr>
        <xdr:cNvSpPr/>
      </xdr:nvSpPr>
      <xdr:spPr>
        <a:xfrm>
          <a:off x="9588500" y="1349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41529</xdr:rowOff>
    </xdr:from>
    <xdr:ext cx="469744" cy="259045"/>
    <xdr:sp macro="" textlink="">
      <xdr:nvSpPr>
        <xdr:cNvPr id="434" name="テキスト ボックス 433">
          <a:extLst>
            <a:ext uri="{FF2B5EF4-FFF2-40B4-BE49-F238E27FC236}">
              <a16:creationId xmlns="" xmlns:a16="http://schemas.microsoft.com/office/drawing/2014/main" id="{00000000-0008-0000-0600-0000B2010000}"/>
            </a:ext>
          </a:extLst>
        </xdr:cNvPr>
        <xdr:cNvSpPr txBox="1"/>
      </xdr:nvSpPr>
      <xdr:spPr>
        <a:xfrm>
          <a:off x="9404428" y="1358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142447</xdr:rowOff>
    </xdr:from>
    <xdr:to>
      <xdr:col>46</xdr:col>
      <xdr:colOff>38100</xdr:colOff>
      <xdr:row>79</xdr:row>
      <xdr:rowOff>72597</xdr:rowOff>
    </xdr:to>
    <xdr:sp macro="" textlink="">
      <xdr:nvSpPr>
        <xdr:cNvPr id="435" name="楕円 434">
          <a:extLst>
            <a:ext uri="{FF2B5EF4-FFF2-40B4-BE49-F238E27FC236}">
              <a16:creationId xmlns="" xmlns:a16="http://schemas.microsoft.com/office/drawing/2014/main" id="{00000000-0008-0000-0600-0000B3010000}"/>
            </a:ext>
          </a:extLst>
        </xdr:cNvPr>
        <xdr:cNvSpPr/>
      </xdr:nvSpPr>
      <xdr:spPr>
        <a:xfrm>
          <a:off x="8699500" y="1351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63724</xdr:rowOff>
    </xdr:from>
    <xdr:ext cx="469744" cy="259045"/>
    <xdr:sp macro="" textlink="">
      <xdr:nvSpPr>
        <xdr:cNvPr id="436" name="テキスト ボックス 435">
          <a:extLst>
            <a:ext uri="{FF2B5EF4-FFF2-40B4-BE49-F238E27FC236}">
              <a16:creationId xmlns="" xmlns:a16="http://schemas.microsoft.com/office/drawing/2014/main" id="{00000000-0008-0000-0600-0000B4010000}"/>
            </a:ext>
          </a:extLst>
        </xdr:cNvPr>
        <xdr:cNvSpPr txBox="1"/>
      </xdr:nvSpPr>
      <xdr:spPr>
        <a:xfrm>
          <a:off x="8515428" y="1360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34308</xdr:rowOff>
    </xdr:from>
    <xdr:to>
      <xdr:col>41</xdr:col>
      <xdr:colOff>101600</xdr:colOff>
      <xdr:row>79</xdr:row>
      <xdr:rowOff>135908</xdr:rowOff>
    </xdr:to>
    <xdr:sp macro="" textlink="">
      <xdr:nvSpPr>
        <xdr:cNvPr id="437" name="楕円 436">
          <a:extLst>
            <a:ext uri="{FF2B5EF4-FFF2-40B4-BE49-F238E27FC236}">
              <a16:creationId xmlns="" xmlns:a16="http://schemas.microsoft.com/office/drawing/2014/main" id="{00000000-0008-0000-0600-0000B5010000}"/>
            </a:ext>
          </a:extLst>
        </xdr:cNvPr>
        <xdr:cNvSpPr/>
      </xdr:nvSpPr>
      <xdr:spPr>
        <a:xfrm>
          <a:off x="7810500" y="1357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127035</xdr:rowOff>
    </xdr:from>
    <xdr:ext cx="469744" cy="259045"/>
    <xdr:sp macro="" textlink="">
      <xdr:nvSpPr>
        <xdr:cNvPr id="438" name="テキスト ボックス 437">
          <a:extLst>
            <a:ext uri="{FF2B5EF4-FFF2-40B4-BE49-F238E27FC236}">
              <a16:creationId xmlns="" xmlns:a16="http://schemas.microsoft.com/office/drawing/2014/main" id="{00000000-0008-0000-0600-0000B6010000}"/>
            </a:ext>
          </a:extLst>
        </xdr:cNvPr>
        <xdr:cNvSpPr txBox="1"/>
      </xdr:nvSpPr>
      <xdr:spPr>
        <a:xfrm>
          <a:off x="7626428" y="1367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25502</xdr:rowOff>
    </xdr:from>
    <xdr:to>
      <xdr:col>36</xdr:col>
      <xdr:colOff>165100</xdr:colOff>
      <xdr:row>79</xdr:row>
      <xdr:rowOff>127102</xdr:rowOff>
    </xdr:to>
    <xdr:sp macro="" textlink="">
      <xdr:nvSpPr>
        <xdr:cNvPr id="439" name="楕円 438">
          <a:extLst>
            <a:ext uri="{FF2B5EF4-FFF2-40B4-BE49-F238E27FC236}">
              <a16:creationId xmlns="" xmlns:a16="http://schemas.microsoft.com/office/drawing/2014/main" id="{00000000-0008-0000-0600-0000B7010000}"/>
            </a:ext>
          </a:extLst>
        </xdr:cNvPr>
        <xdr:cNvSpPr/>
      </xdr:nvSpPr>
      <xdr:spPr>
        <a:xfrm>
          <a:off x="6921500" y="1357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118229</xdr:rowOff>
    </xdr:from>
    <xdr:ext cx="469744" cy="259045"/>
    <xdr:sp macro="" textlink="">
      <xdr:nvSpPr>
        <xdr:cNvPr id="440" name="テキスト ボックス 439">
          <a:extLst>
            <a:ext uri="{FF2B5EF4-FFF2-40B4-BE49-F238E27FC236}">
              <a16:creationId xmlns="" xmlns:a16="http://schemas.microsoft.com/office/drawing/2014/main" id="{00000000-0008-0000-0600-0000B8010000}"/>
            </a:ext>
          </a:extLst>
        </xdr:cNvPr>
        <xdr:cNvSpPr txBox="1"/>
      </xdr:nvSpPr>
      <xdr:spPr>
        <a:xfrm>
          <a:off x="6737428" y="1366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 xmlns:a16="http://schemas.microsoft.com/office/drawing/2014/main" id="{00000000-0008-0000-06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a:extLst>
            <a:ext uri="{FF2B5EF4-FFF2-40B4-BE49-F238E27FC236}">
              <a16:creationId xmlns="" xmlns:a16="http://schemas.microsoft.com/office/drawing/2014/main" id="{00000000-0008-0000-0600-0000D0010000}"/>
            </a:ext>
          </a:extLst>
        </xdr:cNvPr>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a:extLst>
            <a:ext uri="{FF2B5EF4-FFF2-40B4-BE49-F238E27FC236}">
              <a16:creationId xmlns="" xmlns:a16="http://schemas.microsoft.com/office/drawing/2014/main" id="{00000000-0008-0000-0600-0000D1010000}"/>
            </a:ext>
          </a:extLst>
        </xdr:cNvPr>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a:extLst>
            <a:ext uri="{FF2B5EF4-FFF2-40B4-BE49-F238E27FC236}">
              <a16:creationId xmlns="" xmlns:a16="http://schemas.microsoft.com/office/drawing/2014/main" id="{00000000-0008-0000-0600-0000D2010000}"/>
            </a:ext>
          </a:extLst>
        </xdr:cNvPr>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a:extLst>
            <a:ext uri="{FF2B5EF4-FFF2-40B4-BE49-F238E27FC236}">
              <a16:creationId xmlns="" xmlns:a16="http://schemas.microsoft.com/office/drawing/2014/main" id="{00000000-0008-0000-0600-0000D3010000}"/>
            </a:ext>
          </a:extLst>
        </xdr:cNvPr>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a:extLst>
            <a:ext uri="{FF2B5EF4-FFF2-40B4-BE49-F238E27FC236}">
              <a16:creationId xmlns="" xmlns:a16="http://schemas.microsoft.com/office/drawing/2014/main" id="{00000000-0008-0000-0600-0000D4010000}"/>
            </a:ext>
          </a:extLst>
        </xdr:cNvPr>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100025</xdr:rowOff>
    </xdr:from>
    <xdr:to>
      <xdr:col>55</xdr:col>
      <xdr:colOff>0</xdr:colOff>
      <xdr:row>97</xdr:row>
      <xdr:rowOff>125324</xdr:rowOff>
    </xdr:to>
    <xdr:cxnSp macro="">
      <xdr:nvCxnSpPr>
        <xdr:cNvPr id="469" name="直線コネクタ 468">
          <a:extLst>
            <a:ext uri="{FF2B5EF4-FFF2-40B4-BE49-F238E27FC236}">
              <a16:creationId xmlns="" xmlns:a16="http://schemas.microsoft.com/office/drawing/2014/main" id="{00000000-0008-0000-0600-0000D5010000}"/>
            </a:ext>
          </a:extLst>
        </xdr:cNvPr>
        <xdr:cNvCxnSpPr/>
      </xdr:nvCxnSpPr>
      <xdr:spPr>
        <a:xfrm>
          <a:off x="9639300" y="16559225"/>
          <a:ext cx="838200" cy="19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a:extLst>
            <a:ext uri="{FF2B5EF4-FFF2-40B4-BE49-F238E27FC236}">
              <a16:creationId xmlns="" xmlns:a16="http://schemas.microsoft.com/office/drawing/2014/main" id="{00000000-0008-0000-0600-0000D6010000}"/>
            </a:ext>
          </a:extLst>
        </xdr:cNvPr>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a:extLst>
            <a:ext uri="{FF2B5EF4-FFF2-40B4-BE49-F238E27FC236}">
              <a16:creationId xmlns="" xmlns:a16="http://schemas.microsoft.com/office/drawing/2014/main" id="{00000000-0008-0000-0600-0000D7010000}"/>
            </a:ext>
          </a:extLst>
        </xdr:cNvPr>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100025</xdr:rowOff>
    </xdr:from>
    <xdr:to>
      <xdr:col>50</xdr:col>
      <xdr:colOff>114300</xdr:colOff>
      <xdr:row>97</xdr:row>
      <xdr:rowOff>113792</xdr:rowOff>
    </xdr:to>
    <xdr:cxnSp macro="">
      <xdr:nvCxnSpPr>
        <xdr:cNvPr id="472" name="直線コネクタ 471">
          <a:extLst>
            <a:ext uri="{FF2B5EF4-FFF2-40B4-BE49-F238E27FC236}">
              <a16:creationId xmlns="" xmlns:a16="http://schemas.microsoft.com/office/drawing/2014/main" id="{00000000-0008-0000-0600-0000D8010000}"/>
            </a:ext>
          </a:extLst>
        </xdr:cNvPr>
        <xdr:cNvCxnSpPr/>
      </xdr:nvCxnSpPr>
      <xdr:spPr>
        <a:xfrm flipV="1">
          <a:off x="8750300" y="16559225"/>
          <a:ext cx="889000" cy="18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a:extLst>
            <a:ext uri="{FF2B5EF4-FFF2-40B4-BE49-F238E27FC236}">
              <a16:creationId xmlns="" xmlns:a16="http://schemas.microsoft.com/office/drawing/2014/main" id="{00000000-0008-0000-0600-0000D9010000}"/>
            </a:ext>
          </a:extLst>
        </xdr:cNvPr>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87698</xdr:rowOff>
    </xdr:from>
    <xdr:ext cx="534377"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9372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95148</xdr:rowOff>
    </xdr:from>
    <xdr:to>
      <xdr:col>45</xdr:col>
      <xdr:colOff>177800</xdr:colOff>
      <xdr:row>97</xdr:row>
      <xdr:rowOff>113792</xdr:rowOff>
    </xdr:to>
    <xdr:cxnSp macro="">
      <xdr:nvCxnSpPr>
        <xdr:cNvPr id="475" name="直線コネクタ 474">
          <a:extLst>
            <a:ext uri="{FF2B5EF4-FFF2-40B4-BE49-F238E27FC236}">
              <a16:creationId xmlns="" xmlns:a16="http://schemas.microsoft.com/office/drawing/2014/main" id="{00000000-0008-0000-0600-0000DB010000}"/>
            </a:ext>
          </a:extLst>
        </xdr:cNvPr>
        <xdr:cNvCxnSpPr/>
      </xdr:nvCxnSpPr>
      <xdr:spPr>
        <a:xfrm>
          <a:off x="7861300" y="16554348"/>
          <a:ext cx="889000" cy="19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a:extLst>
            <a:ext uri="{FF2B5EF4-FFF2-40B4-BE49-F238E27FC236}">
              <a16:creationId xmlns="" xmlns:a16="http://schemas.microsoft.com/office/drawing/2014/main" id="{00000000-0008-0000-0600-0000DC010000}"/>
            </a:ext>
          </a:extLst>
        </xdr:cNvPr>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147527</xdr:rowOff>
    </xdr:from>
    <xdr:ext cx="534377"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8483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95148</xdr:rowOff>
    </xdr:from>
    <xdr:to>
      <xdr:col>41</xdr:col>
      <xdr:colOff>50800</xdr:colOff>
      <xdr:row>97</xdr:row>
      <xdr:rowOff>104597</xdr:rowOff>
    </xdr:to>
    <xdr:cxnSp macro="">
      <xdr:nvCxnSpPr>
        <xdr:cNvPr id="478" name="直線コネクタ 477">
          <a:extLst>
            <a:ext uri="{FF2B5EF4-FFF2-40B4-BE49-F238E27FC236}">
              <a16:creationId xmlns="" xmlns:a16="http://schemas.microsoft.com/office/drawing/2014/main" id="{00000000-0008-0000-0600-0000DE010000}"/>
            </a:ext>
          </a:extLst>
        </xdr:cNvPr>
        <xdr:cNvCxnSpPr/>
      </xdr:nvCxnSpPr>
      <xdr:spPr>
        <a:xfrm flipV="1">
          <a:off x="6972300" y="16554348"/>
          <a:ext cx="889000" cy="18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a:extLst>
            <a:ext uri="{FF2B5EF4-FFF2-40B4-BE49-F238E27FC236}">
              <a16:creationId xmlns="" xmlns:a16="http://schemas.microsoft.com/office/drawing/2014/main" id="{00000000-0008-0000-0600-0000DF010000}"/>
            </a:ext>
          </a:extLst>
        </xdr:cNvPr>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30650</xdr:rowOff>
    </xdr:from>
    <xdr:ext cx="534377" cy="259045"/>
    <xdr:sp macro="" textlink="">
      <xdr:nvSpPr>
        <xdr:cNvPr id="480" name="テキスト ボックス 479">
          <a:extLst>
            <a:ext uri="{FF2B5EF4-FFF2-40B4-BE49-F238E27FC236}">
              <a16:creationId xmlns="" xmlns:a16="http://schemas.microsoft.com/office/drawing/2014/main" id="{00000000-0008-0000-0600-0000E0010000}"/>
            </a:ext>
          </a:extLst>
        </xdr:cNvPr>
        <xdr:cNvSpPr txBox="1"/>
      </xdr:nvSpPr>
      <xdr:spPr>
        <a:xfrm>
          <a:off x="7594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a:extLst>
            <a:ext uri="{FF2B5EF4-FFF2-40B4-BE49-F238E27FC236}">
              <a16:creationId xmlns="" xmlns:a16="http://schemas.microsoft.com/office/drawing/2014/main" id="{00000000-0008-0000-0600-0000E1010000}"/>
            </a:ext>
          </a:extLst>
        </xdr:cNvPr>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a:extLst>
            <a:ext uri="{FF2B5EF4-FFF2-40B4-BE49-F238E27FC236}">
              <a16:creationId xmlns="" xmlns:a16="http://schemas.microsoft.com/office/drawing/2014/main" id="{00000000-0008-0000-0600-0000E2010000}"/>
            </a:ext>
          </a:extLst>
        </xdr:cNvPr>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74524</xdr:rowOff>
    </xdr:from>
    <xdr:to>
      <xdr:col>55</xdr:col>
      <xdr:colOff>50800</xdr:colOff>
      <xdr:row>98</xdr:row>
      <xdr:rowOff>4674</xdr:rowOff>
    </xdr:to>
    <xdr:sp macro="" textlink="">
      <xdr:nvSpPr>
        <xdr:cNvPr id="488" name="楕円 487">
          <a:extLst>
            <a:ext uri="{FF2B5EF4-FFF2-40B4-BE49-F238E27FC236}">
              <a16:creationId xmlns="" xmlns:a16="http://schemas.microsoft.com/office/drawing/2014/main" id="{00000000-0008-0000-0600-0000E8010000}"/>
            </a:ext>
          </a:extLst>
        </xdr:cNvPr>
        <xdr:cNvSpPr/>
      </xdr:nvSpPr>
      <xdr:spPr>
        <a:xfrm>
          <a:off x="10426700" y="1670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52951</xdr:rowOff>
    </xdr:from>
    <xdr:ext cx="534377" cy="259045"/>
    <xdr:sp macro="" textlink="">
      <xdr:nvSpPr>
        <xdr:cNvPr id="489" name="普通建設事業費 （ うち更新整備　）該当値テキスト">
          <a:extLst>
            <a:ext uri="{FF2B5EF4-FFF2-40B4-BE49-F238E27FC236}">
              <a16:creationId xmlns="" xmlns:a16="http://schemas.microsoft.com/office/drawing/2014/main" id="{00000000-0008-0000-0600-0000E9010000}"/>
            </a:ext>
          </a:extLst>
        </xdr:cNvPr>
        <xdr:cNvSpPr txBox="1"/>
      </xdr:nvSpPr>
      <xdr:spPr>
        <a:xfrm>
          <a:off x="10528300" y="1668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49225</xdr:rowOff>
    </xdr:from>
    <xdr:to>
      <xdr:col>50</xdr:col>
      <xdr:colOff>165100</xdr:colOff>
      <xdr:row>96</xdr:row>
      <xdr:rowOff>150825</xdr:rowOff>
    </xdr:to>
    <xdr:sp macro="" textlink="">
      <xdr:nvSpPr>
        <xdr:cNvPr id="490" name="楕円 489">
          <a:extLst>
            <a:ext uri="{FF2B5EF4-FFF2-40B4-BE49-F238E27FC236}">
              <a16:creationId xmlns="" xmlns:a16="http://schemas.microsoft.com/office/drawing/2014/main" id="{00000000-0008-0000-0600-0000EA010000}"/>
            </a:ext>
          </a:extLst>
        </xdr:cNvPr>
        <xdr:cNvSpPr/>
      </xdr:nvSpPr>
      <xdr:spPr>
        <a:xfrm>
          <a:off x="9588500" y="1650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167352</xdr:rowOff>
    </xdr:from>
    <xdr:ext cx="534377" cy="259045"/>
    <xdr:sp macro="" textlink="">
      <xdr:nvSpPr>
        <xdr:cNvPr id="491" name="テキスト ボックス 490">
          <a:extLst>
            <a:ext uri="{FF2B5EF4-FFF2-40B4-BE49-F238E27FC236}">
              <a16:creationId xmlns="" xmlns:a16="http://schemas.microsoft.com/office/drawing/2014/main" id="{00000000-0008-0000-0600-0000EB010000}"/>
            </a:ext>
          </a:extLst>
        </xdr:cNvPr>
        <xdr:cNvSpPr txBox="1"/>
      </xdr:nvSpPr>
      <xdr:spPr>
        <a:xfrm>
          <a:off x="9372111" y="1628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62992</xdr:rowOff>
    </xdr:from>
    <xdr:to>
      <xdr:col>46</xdr:col>
      <xdr:colOff>38100</xdr:colOff>
      <xdr:row>97</xdr:row>
      <xdr:rowOff>164592</xdr:rowOff>
    </xdr:to>
    <xdr:sp macro="" textlink="">
      <xdr:nvSpPr>
        <xdr:cNvPr id="492" name="楕円 491">
          <a:extLst>
            <a:ext uri="{FF2B5EF4-FFF2-40B4-BE49-F238E27FC236}">
              <a16:creationId xmlns="" xmlns:a16="http://schemas.microsoft.com/office/drawing/2014/main" id="{00000000-0008-0000-0600-0000EC010000}"/>
            </a:ext>
          </a:extLst>
        </xdr:cNvPr>
        <xdr:cNvSpPr/>
      </xdr:nvSpPr>
      <xdr:spPr>
        <a:xfrm>
          <a:off x="8699500" y="1669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155719</xdr:rowOff>
    </xdr:from>
    <xdr:ext cx="534377" cy="259045"/>
    <xdr:sp macro="" textlink="">
      <xdr:nvSpPr>
        <xdr:cNvPr id="493" name="テキスト ボックス 492">
          <a:extLst>
            <a:ext uri="{FF2B5EF4-FFF2-40B4-BE49-F238E27FC236}">
              <a16:creationId xmlns="" xmlns:a16="http://schemas.microsoft.com/office/drawing/2014/main" id="{00000000-0008-0000-0600-0000ED010000}"/>
            </a:ext>
          </a:extLst>
        </xdr:cNvPr>
        <xdr:cNvSpPr txBox="1"/>
      </xdr:nvSpPr>
      <xdr:spPr>
        <a:xfrm>
          <a:off x="8483111" y="1678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44348</xdr:rowOff>
    </xdr:from>
    <xdr:to>
      <xdr:col>41</xdr:col>
      <xdr:colOff>101600</xdr:colOff>
      <xdr:row>96</xdr:row>
      <xdr:rowOff>145948</xdr:rowOff>
    </xdr:to>
    <xdr:sp macro="" textlink="">
      <xdr:nvSpPr>
        <xdr:cNvPr id="494" name="楕円 493">
          <a:extLst>
            <a:ext uri="{FF2B5EF4-FFF2-40B4-BE49-F238E27FC236}">
              <a16:creationId xmlns="" xmlns:a16="http://schemas.microsoft.com/office/drawing/2014/main" id="{00000000-0008-0000-0600-0000EE010000}"/>
            </a:ext>
          </a:extLst>
        </xdr:cNvPr>
        <xdr:cNvSpPr/>
      </xdr:nvSpPr>
      <xdr:spPr>
        <a:xfrm>
          <a:off x="7810500" y="1650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162475</xdr:rowOff>
    </xdr:from>
    <xdr:ext cx="534377" cy="259045"/>
    <xdr:sp macro="" textlink="">
      <xdr:nvSpPr>
        <xdr:cNvPr id="495" name="テキスト ボックス 494">
          <a:extLst>
            <a:ext uri="{FF2B5EF4-FFF2-40B4-BE49-F238E27FC236}">
              <a16:creationId xmlns="" xmlns:a16="http://schemas.microsoft.com/office/drawing/2014/main" id="{00000000-0008-0000-0600-0000EF010000}"/>
            </a:ext>
          </a:extLst>
        </xdr:cNvPr>
        <xdr:cNvSpPr txBox="1"/>
      </xdr:nvSpPr>
      <xdr:spPr>
        <a:xfrm>
          <a:off x="7594111" y="1627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53797</xdr:rowOff>
    </xdr:from>
    <xdr:to>
      <xdr:col>36</xdr:col>
      <xdr:colOff>165100</xdr:colOff>
      <xdr:row>97</xdr:row>
      <xdr:rowOff>155397</xdr:rowOff>
    </xdr:to>
    <xdr:sp macro="" textlink="">
      <xdr:nvSpPr>
        <xdr:cNvPr id="496" name="楕円 495">
          <a:extLst>
            <a:ext uri="{FF2B5EF4-FFF2-40B4-BE49-F238E27FC236}">
              <a16:creationId xmlns="" xmlns:a16="http://schemas.microsoft.com/office/drawing/2014/main" id="{00000000-0008-0000-0600-0000F0010000}"/>
            </a:ext>
          </a:extLst>
        </xdr:cNvPr>
        <xdr:cNvSpPr/>
      </xdr:nvSpPr>
      <xdr:spPr>
        <a:xfrm>
          <a:off x="6921500" y="1668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146524</xdr:rowOff>
    </xdr:from>
    <xdr:ext cx="534377" cy="259045"/>
    <xdr:sp macro="" textlink="">
      <xdr:nvSpPr>
        <xdr:cNvPr id="497" name="テキスト ボックス 496">
          <a:extLst>
            <a:ext uri="{FF2B5EF4-FFF2-40B4-BE49-F238E27FC236}">
              <a16:creationId xmlns="" xmlns:a16="http://schemas.microsoft.com/office/drawing/2014/main" id="{00000000-0008-0000-0600-0000F1010000}"/>
            </a:ext>
          </a:extLst>
        </xdr:cNvPr>
        <xdr:cNvSpPr txBox="1"/>
      </xdr:nvSpPr>
      <xdr:spPr>
        <a:xfrm>
          <a:off x="6705111" y="167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 xmlns:a16="http://schemas.microsoft.com/office/drawing/2014/main" id="{00000000-0008-0000-06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 xmlns:a16="http://schemas.microsoft.com/office/drawing/2014/main" id="{00000000-0008-0000-06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 xmlns:a16="http://schemas.microsoft.com/office/drawing/2014/main" id="{00000000-0008-0000-06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a:extLst>
            <a:ext uri="{FF2B5EF4-FFF2-40B4-BE49-F238E27FC236}">
              <a16:creationId xmlns="" xmlns:a16="http://schemas.microsoft.com/office/drawing/2014/main" id="{00000000-0008-0000-0600-0000FF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 xmlns:a16="http://schemas.microsoft.com/office/drawing/2014/main" id="{00000000-0008-0000-06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a:extLst>
            <a:ext uri="{FF2B5EF4-FFF2-40B4-BE49-F238E27FC236}">
              <a16:creationId xmlns="" xmlns:a16="http://schemas.microsoft.com/office/drawing/2014/main" id="{00000000-0008-0000-0600-000001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 xmlns:a16="http://schemas.microsoft.com/office/drawing/2014/main" id="{00000000-0008-0000-06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a:extLst>
            <a:ext uri="{FF2B5EF4-FFF2-40B4-BE49-F238E27FC236}">
              <a16:creationId xmlns="" xmlns:a16="http://schemas.microsoft.com/office/drawing/2014/main" id="{00000000-0008-0000-0600-000003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 xmlns:a16="http://schemas.microsoft.com/office/drawing/2014/main" id="{00000000-0008-0000-06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a:extLst>
            <a:ext uri="{FF2B5EF4-FFF2-40B4-BE49-F238E27FC236}">
              <a16:creationId xmlns="" xmlns:a16="http://schemas.microsoft.com/office/drawing/2014/main" id="{00000000-0008-0000-0600-000005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 xmlns:a16="http://schemas.microsoft.com/office/drawing/2014/main"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a:extLst>
            <a:ext uri="{FF2B5EF4-FFF2-40B4-BE49-F238E27FC236}">
              <a16:creationId xmlns="" xmlns:a16="http://schemas.microsoft.com/office/drawing/2014/main" id="{00000000-0008-0000-0600-000009020000}"/>
            </a:ext>
          </a:extLst>
        </xdr:cNvPr>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a:extLst>
            <a:ext uri="{FF2B5EF4-FFF2-40B4-BE49-F238E27FC236}">
              <a16:creationId xmlns="" xmlns:a16="http://schemas.microsoft.com/office/drawing/2014/main" id="{00000000-0008-0000-0600-00000A020000}"/>
            </a:ext>
          </a:extLst>
        </xdr:cNvPr>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a:extLst>
            <a:ext uri="{FF2B5EF4-FFF2-40B4-BE49-F238E27FC236}">
              <a16:creationId xmlns="" xmlns:a16="http://schemas.microsoft.com/office/drawing/2014/main" id="{00000000-0008-0000-0600-00000B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a:extLst>
            <a:ext uri="{FF2B5EF4-FFF2-40B4-BE49-F238E27FC236}">
              <a16:creationId xmlns="" xmlns:a16="http://schemas.microsoft.com/office/drawing/2014/main" id="{00000000-0008-0000-0600-00000C020000}"/>
            </a:ext>
          </a:extLst>
        </xdr:cNvPr>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a:extLst>
            <a:ext uri="{FF2B5EF4-FFF2-40B4-BE49-F238E27FC236}">
              <a16:creationId xmlns="" xmlns:a16="http://schemas.microsoft.com/office/drawing/2014/main" id="{00000000-0008-0000-0600-00000D020000}"/>
            </a:ext>
          </a:extLst>
        </xdr:cNvPr>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38891</xdr:rowOff>
    </xdr:from>
    <xdr:to>
      <xdr:col>85</xdr:col>
      <xdr:colOff>127000</xdr:colOff>
      <xdr:row>39</xdr:row>
      <xdr:rowOff>44450</xdr:rowOff>
    </xdr:to>
    <xdr:cxnSp macro="">
      <xdr:nvCxnSpPr>
        <xdr:cNvPr id="526" name="直線コネクタ 525">
          <a:extLst>
            <a:ext uri="{FF2B5EF4-FFF2-40B4-BE49-F238E27FC236}">
              <a16:creationId xmlns="" xmlns:a16="http://schemas.microsoft.com/office/drawing/2014/main" id="{00000000-0008-0000-0600-00000E020000}"/>
            </a:ext>
          </a:extLst>
        </xdr:cNvPr>
        <xdr:cNvCxnSpPr/>
      </xdr:nvCxnSpPr>
      <xdr:spPr>
        <a:xfrm flipV="1">
          <a:off x="15481300" y="6725441"/>
          <a:ext cx="838200" cy="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a:extLst>
            <a:ext uri="{FF2B5EF4-FFF2-40B4-BE49-F238E27FC236}">
              <a16:creationId xmlns="" xmlns:a16="http://schemas.microsoft.com/office/drawing/2014/main" id="{00000000-0008-0000-0600-00000F020000}"/>
            </a:ext>
          </a:extLst>
        </xdr:cNvPr>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a:extLst>
            <a:ext uri="{FF2B5EF4-FFF2-40B4-BE49-F238E27FC236}">
              <a16:creationId xmlns="" xmlns:a16="http://schemas.microsoft.com/office/drawing/2014/main" id="{00000000-0008-0000-0600-000010020000}"/>
            </a:ext>
          </a:extLst>
        </xdr:cNvPr>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9" name="直線コネクタ 528">
          <a:extLst>
            <a:ext uri="{FF2B5EF4-FFF2-40B4-BE49-F238E27FC236}">
              <a16:creationId xmlns="" xmlns:a16="http://schemas.microsoft.com/office/drawing/2014/main" id="{00000000-0008-0000-0600-000011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a:extLst>
            <a:ext uri="{FF2B5EF4-FFF2-40B4-BE49-F238E27FC236}">
              <a16:creationId xmlns="" xmlns:a16="http://schemas.microsoft.com/office/drawing/2014/main" id="{00000000-0008-0000-0600-000012020000}"/>
            </a:ext>
          </a:extLst>
        </xdr:cNvPr>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2" name="直線コネクタ 531">
          <a:extLst>
            <a:ext uri="{FF2B5EF4-FFF2-40B4-BE49-F238E27FC236}">
              <a16:creationId xmlns="" xmlns:a16="http://schemas.microsoft.com/office/drawing/2014/main" id="{00000000-0008-0000-0600-000014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a:extLst>
            <a:ext uri="{FF2B5EF4-FFF2-40B4-BE49-F238E27FC236}">
              <a16:creationId xmlns="" xmlns:a16="http://schemas.microsoft.com/office/drawing/2014/main" id="{00000000-0008-0000-0600-000015020000}"/>
            </a:ext>
          </a:extLst>
        </xdr:cNvPr>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44438</xdr:rowOff>
    </xdr:from>
    <xdr:to>
      <xdr:col>71</xdr:col>
      <xdr:colOff>177800</xdr:colOff>
      <xdr:row>39</xdr:row>
      <xdr:rowOff>44450</xdr:rowOff>
    </xdr:to>
    <xdr:cxnSp macro="">
      <xdr:nvCxnSpPr>
        <xdr:cNvPr id="535" name="直線コネクタ 534">
          <a:extLst>
            <a:ext uri="{FF2B5EF4-FFF2-40B4-BE49-F238E27FC236}">
              <a16:creationId xmlns="" xmlns:a16="http://schemas.microsoft.com/office/drawing/2014/main" id="{00000000-0008-0000-0600-000017020000}"/>
            </a:ext>
          </a:extLst>
        </xdr:cNvPr>
        <xdr:cNvCxnSpPr/>
      </xdr:nvCxnSpPr>
      <xdr:spPr>
        <a:xfrm>
          <a:off x="12814300" y="6730988"/>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a:extLst>
            <a:ext uri="{FF2B5EF4-FFF2-40B4-BE49-F238E27FC236}">
              <a16:creationId xmlns="" xmlns:a16="http://schemas.microsoft.com/office/drawing/2014/main" id="{00000000-0008-0000-0600-000018020000}"/>
            </a:ext>
          </a:extLst>
        </xdr:cNvPr>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a:extLst>
            <a:ext uri="{FF2B5EF4-FFF2-40B4-BE49-F238E27FC236}">
              <a16:creationId xmlns="" xmlns:a16="http://schemas.microsoft.com/office/drawing/2014/main" id="{00000000-0008-0000-0600-000019020000}"/>
            </a:ext>
          </a:extLst>
        </xdr:cNvPr>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a:extLst>
            <a:ext uri="{FF2B5EF4-FFF2-40B4-BE49-F238E27FC236}">
              <a16:creationId xmlns="" xmlns:a16="http://schemas.microsoft.com/office/drawing/2014/main" id="{00000000-0008-0000-0600-00001A020000}"/>
            </a:ext>
          </a:extLst>
        </xdr:cNvPr>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a:extLst>
            <a:ext uri="{FF2B5EF4-FFF2-40B4-BE49-F238E27FC236}">
              <a16:creationId xmlns="" xmlns:a16="http://schemas.microsoft.com/office/drawing/2014/main" id="{00000000-0008-0000-0600-00001B020000}"/>
            </a:ext>
          </a:extLst>
        </xdr:cNvPr>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159541</xdr:rowOff>
    </xdr:from>
    <xdr:to>
      <xdr:col>85</xdr:col>
      <xdr:colOff>177800</xdr:colOff>
      <xdr:row>39</xdr:row>
      <xdr:rowOff>89691</xdr:rowOff>
    </xdr:to>
    <xdr:sp macro="" textlink="">
      <xdr:nvSpPr>
        <xdr:cNvPr id="545" name="楕円 544">
          <a:extLst>
            <a:ext uri="{FF2B5EF4-FFF2-40B4-BE49-F238E27FC236}">
              <a16:creationId xmlns="" xmlns:a16="http://schemas.microsoft.com/office/drawing/2014/main" id="{00000000-0008-0000-0600-000021020000}"/>
            </a:ext>
          </a:extLst>
        </xdr:cNvPr>
        <xdr:cNvSpPr/>
      </xdr:nvSpPr>
      <xdr:spPr>
        <a:xfrm>
          <a:off x="16268700" y="667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469744" cy="259045"/>
    <xdr:sp macro="" textlink="">
      <xdr:nvSpPr>
        <xdr:cNvPr id="546" name="災害復旧事業費該当値テキスト">
          <a:extLst>
            <a:ext uri="{FF2B5EF4-FFF2-40B4-BE49-F238E27FC236}">
              <a16:creationId xmlns="" xmlns:a16="http://schemas.microsoft.com/office/drawing/2014/main" id="{00000000-0008-0000-0600-000022020000}"/>
            </a:ext>
          </a:extLst>
        </xdr:cNvPr>
        <xdr:cNvSpPr txBox="1"/>
      </xdr:nvSpPr>
      <xdr:spPr>
        <a:xfrm>
          <a:off x="16370300" y="665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7" name="楕円 546">
          <a:extLst>
            <a:ext uri="{FF2B5EF4-FFF2-40B4-BE49-F238E27FC236}">
              <a16:creationId xmlns="" xmlns:a16="http://schemas.microsoft.com/office/drawing/2014/main" id="{00000000-0008-0000-0600-000023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8" name="テキスト ボックス 547">
          <a:extLst>
            <a:ext uri="{FF2B5EF4-FFF2-40B4-BE49-F238E27FC236}">
              <a16:creationId xmlns="" xmlns:a16="http://schemas.microsoft.com/office/drawing/2014/main" id="{00000000-0008-0000-0600-000024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9" name="楕円 548">
          <a:extLst>
            <a:ext uri="{FF2B5EF4-FFF2-40B4-BE49-F238E27FC236}">
              <a16:creationId xmlns="" xmlns:a16="http://schemas.microsoft.com/office/drawing/2014/main" id="{00000000-0008-0000-0600-000025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0" name="テキスト ボックス 549">
          <a:extLst>
            <a:ext uri="{FF2B5EF4-FFF2-40B4-BE49-F238E27FC236}">
              <a16:creationId xmlns="" xmlns:a16="http://schemas.microsoft.com/office/drawing/2014/main" id="{00000000-0008-0000-0600-000026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1" name="楕円 550">
          <a:extLst>
            <a:ext uri="{FF2B5EF4-FFF2-40B4-BE49-F238E27FC236}">
              <a16:creationId xmlns="" xmlns:a16="http://schemas.microsoft.com/office/drawing/2014/main" id="{00000000-0008-0000-0600-000027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2" name="テキスト ボックス 551">
          <a:extLst>
            <a:ext uri="{FF2B5EF4-FFF2-40B4-BE49-F238E27FC236}">
              <a16:creationId xmlns="" xmlns:a16="http://schemas.microsoft.com/office/drawing/2014/main" id="{00000000-0008-0000-0600-000028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165088</xdr:rowOff>
    </xdr:from>
    <xdr:to>
      <xdr:col>67</xdr:col>
      <xdr:colOff>101600</xdr:colOff>
      <xdr:row>39</xdr:row>
      <xdr:rowOff>95238</xdr:rowOff>
    </xdr:to>
    <xdr:sp macro="" textlink="">
      <xdr:nvSpPr>
        <xdr:cNvPr id="553" name="楕円 552">
          <a:extLst>
            <a:ext uri="{FF2B5EF4-FFF2-40B4-BE49-F238E27FC236}">
              <a16:creationId xmlns="" xmlns:a16="http://schemas.microsoft.com/office/drawing/2014/main" id="{00000000-0008-0000-0600-000029020000}"/>
            </a:ext>
          </a:extLst>
        </xdr:cNvPr>
        <xdr:cNvSpPr/>
      </xdr:nvSpPr>
      <xdr:spPr>
        <a:xfrm>
          <a:off x="12763500" y="66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86365</xdr:rowOff>
    </xdr:from>
    <xdr:ext cx="249299" cy="259045"/>
    <xdr:sp macro="" textlink="">
      <xdr:nvSpPr>
        <xdr:cNvPr id="554" name="テキスト ボックス 553">
          <a:extLst>
            <a:ext uri="{FF2B5EF4-FFF2-40B4-BE49-F238E27FC236}">
              <a16:creationId xmlns="" xmlns:a16="http://schemas.microsoft.com/office/drawing/2014/main" id="{00000000-0008-0000-0600-00002A020000}"/>
            </a:ext>
          </a:extLst>
        </xdr:cNvPr>
        <xdr:cNvSpPr txBox="1"/>
      </xdr:nvSpPr>
      <xdr:spPr>
        <a:xfrm>
          <a:off x="12689650" y="67729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 xmlns:a16="http://schemas.microsoft.com/office/drawing/2014/main" id="{00000000-0008-0000-06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 xmlns:a16="http://schemas.microsoft.com/office/drawing/2014/main" id="{00000000-0008-0000-06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a:extLst>
            <a:ext uri="{FF2B5EF4-FFF2-40B4-BE49-F238E27FC236}">
              <a16:creationId xmlns="" xmlns:a16="http://schemas.microsoft.com/office/drawing/2014/main" id="{00000000-0008-0000-0600-000073020000}"/>
            </a:ext>
          </a:extLst>
        </xdr:cNvPr>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a:extLst>
            <a:ext uri="{FF2B5EF4-FFF2-40B4-BE49-F238E27FC236}">
              <a16:creationId xmlns="" xmlns:a16="http://schemas.microsoft.com/office/drawing/2014/main" id="{00000000-0008-0000-0600-000074020000}"/>
            </a:ext>
          </a:extLst>
        </xdr:cNvPr>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a:extLst>
            <a:ext uri="{FF2B5EF4-FFF2-40B4-BE49-F238E27FC236}">
              <a16:creationId xmlns="" xmlns:a16="http://schemas.microsoft.com/office/drawing/2014/main" id="{00000000-0008-0000-0600-000075020000}"/>
            </a:ext>
          </a:extLst>
        </xdr:cNvPr>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a:extLst>
            <a:ext uri="{FF2B5EF4-FFF2-40B4-BE49-F238E27FC236}">
              <a16:creationId xmlns="" xmlns:a16="http://schemas.microsoft.com/office/drawing/2014/main" id="{00000000-0008-0000-0600-000076020000}"/>
            </a:ext>
          </a:extLst>
        </xdr:cNvPr>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a:extLst>
            <a:ext uri="{FF2B5EF4-FFF2-40B4-BE49-F238E27FC236}">
              <a16:creationId xmlns="" xmlns:a16="http://schemas.microsoft.com/office/drawing/2014/main" id="{00000000-0008-0000-0600-000077020000}"/>
            </a:ext>
          </a:extLst>
        </xdr:cNvPr>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57365</xdr:rowOff>
    </xdr:from>
    <xdr:to>
      <xdr:col>85</xdr:col>
      <xdr:colOff>127000</xdr:colOff>
      <xdr:row>77</xdr:row>
      <xdr:rowOff>67247</xdr:rowOff>
    </xdr:to>
    <xdr:cxnSp macro="">
      <xdr:nvCxnSpPr>
        <xdr:cNvPr id="632" name="直線コネクタ 631">
          <a:extLst>
            <a:ext uri="{FF2B5EF4-FFF2-40B4-BE49-F238E27FC236}">
              <a16:creationId xmlns="" xmlns:a16="http://schemas.microsoft.com/office/drawing/2014/main" id="{00000000-0008-0000-0600-000078020000}"/>
            </a:ext>
          </a:extLst>
        </xdr:cNvPr>
        <xdr:cNvCxnSpPr/>
      </xdr:nvCxnSpPr>
      <xdr:spPr>
        <a:xfrm>
          <a:off x="15481300" y="13259015"/>
          <a:ext cx="838200" cy="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3" name="公債費平均値テキスト">
          <a:extLst>
            <a:ext uri="{FF2B5EF4-FFF2-40B4-BE49-F238E27FC236}">
              <a16:creationId xmlns="" xmlns:a16="http://schemas.microsoft.com/office/drawing/2014/main" id="{00000000-0008-0000-0600-000079020000}"/>
            </a:ext>
          </a:extLst>
        </xdr:cNvPr>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a:extLst>
            <a:ext uri="{FF2B5EF4-FFF2-40B4-BE49-F238E27FC236}">
              <a16:creationId xmlns="" xmlns:a16="http://schemas.microsoft.com/office/drawing/2014/main" id="{00000000-0008-0000-0600-00007A020000}"/>
            </a:ext>
          </a:extLst>
        </xdr:cNvPr>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32893</xdr:rowOff>
    </xdr:from>
    <xdr:to>
      <xdr:col>81</xdr:col>
      <xdr:colOff>50800</xdr:colOff>
      <xdr:row>77</xdr:row>
      <xdr:rowOff>57365</xdr:rowOff>
    </xdr:to>
    <xdr:cxnSp macro="">
      <xdr:nvCxnSpPr>
        <xdr:cNvPr id="635" name="直線コネクタ 634">
          <a:extLst>
            <a:ext uri="{FF2B5EF4-FFF2-40B4-BE49-F238E27FC236}">
              <a16:creationId xmlns="" xmlns:a16="http://schemas.microsoft.com/office/drawing/2014/main" id="{00000000-0008-0000-0600-00007B020000}"/>
            </a:ext>
          </a:extLst>
        </xdr:cNvPr>
        <xdr:cNvCxnSpPr/>
      </xdr:nvCxnSpPr>
      <xdr:spPr>
        <a:xfrm>
          <a:off x="14592300" y="13234543"/>
          <a:ext cx="889000" cy="2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a:extLst>
            <a:ext uri="{FF2B5EF4-FFF2-40B4-BE49-F238E27FC236}">
              <a16:creationId xmlns="" xmlns:a16="http://schemas.microsoft.com/office/drawing/2014/main" id="{00000000-0008-0000-0600-00007C020000}"/>
            </a:ext>
          </a:extLst>
        </xdr:cNvPr>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49344</xdr:rowOff>
    </xdr:from>
    <xdr:ext cx="534377" cy="259045"/>
    <xdr:sp macro="" textlink="">
      <xdr:nvSpPr>
        <xdr:cNvPr id="637" name="テキスト ボックス 636">
          <a:extLst>
            <a:ext uri="{FF2B5EF4-FFF2-40B4-BE49-F238E27FC236}">
              <a16:creationId xmlns="" xmlns:a16="http://schemas.microsoft.com/office/drawing/2014/main" id="{00000000-0008-0000-0600-00007D020000}"/>
            </a:ext>
          </a:extLst>
        </xdr:cNvPr>
        <xdr:cNvSpPr txBox="1"/>
      </xdr:nvSpPr>
      <xdr:spPr>
        <a:xfrm>
          <a:off x="15214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24092</xdr:rowOff>
    </xdr:from>
    <xdr:to>
      <xdr:col>76</xdr:col>
      <xdr:colOff>114300</xdr:colOff>
      <xdr:row>77</xdr:row>
      <xdr:rowOff>32893</xdr:rowOff>
    </xdr:to>
    <xdr:cxnSp macro="">
      <xdr:nvCxnSpPr>
        <xdr:cNvPr id="638" name="直線コネクタ 637">
          <a:extLst>
            <a:ext uri="{FF2B5EF4-FFF2-40B4-BE49-F238E27FC236}">
              <a16:creationId xmlns="" xmlns:a16="http://schemas.microsoft.com/office/drawing/2014/main" id="{00000000-0008-0000-0600-00007E020000}"/>
            </a:ext>
          </a:extLst>
        </xdr:cNvPr>
        <xdr:cNvCxnSpPr/>
      </xdr:nvCxnSpPr>
      <xdr:spPr>
        <a:xfrm>
          <a:off x="13703300" y="13225742"/>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a:extLst>
            <a:ext uri="{FF2B5EF4-FFF2-40B4-BE49-F238E27FC236}">
              <a16:creationId xmlns="" xmlns:a16="http://schemas.microsoft.com/office/drawing/2014/main" id="{00000000-0008-0000-0600-00007F020000}"/>
            </a:ext>
          </a:extLst>
        </xdr:cNvPr>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432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170320</xdr:rowOff>
    </xdr:from>
    <xdr:to>
      <xdr:col>71</xdr:col>
      <xdr:colOff>177800</xdr:colOff>
      <xdr:row>77</xdr:row>
      <xdr:rowOff>24092</xdr:rowOff>
    </xdr:to>
    <xdr:cxnSp macro="">
      <xdr:nvCxnSpPr>
        <xdr:cNvPr id="641" name="直線コネクタ 640">
          <a:extLst>
            <a:ext uri="{FF2B5EF4-FFF2-40B4-BE49-F238E27FC236}">
              <a16:creationId xmlns="" xmlns:a16="http://schemas.microsoft.com/office/drawing/2014/main" id="{00000000-0008-0000-0600-000081020000}"/>
            </a:ext>
          </a:extLst>
        </xdr:cNvPr>
        <xdr:cNvCxnSpPr/>
      </xdr:nvCxnSpPr>
      <xdr:spPr>
        <a:xfrm>
          <a:off x="12814300" y="13200520"/>
          <a:ext cx="8890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a:extLst>
            <a:ext uri="{FF2B5EF4-FFF2-40B4-BE49-F238E27FC236}">
              <a16:creationId xmlns="" xmlns:a16="http://schemas.microsoft.com/office/drawing/2014/main" id="{00000000-0008-0000-0600-000082020000}"/>
            </a:ext>
          </a:extLst>
        </xdr:cNvPr>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77093</xdr:rowOff>
    </xdr:from>
    <xdr:ext cx="534377" cy="259045"/>
    <xdr:sp macro="" textlink="">
      <xdr:nvSpPr>
        <xdr:cNvPr id="643" name="テキスト ボックス 642">
          <a:extLst>
            <a:ext uri="{FF2B5EF4-FFF2-40B4-BE49-F238E27FC236}">
              <a16:creationId xmlns="" xmlns:a16="http://schemas.microsoft.com/office/drawing/2014/main" id="{00000000-0008-0000-0600-000083020000}"/>
            </a:ext>
          </a:extLst>
        </xdr:cNvPr>
        <xdr:cNvSpPr txBox="1"/>
      </xdr:nvSpPr>
      <xdr:spPr>
        <a:xfrm>
          <a:off x="13436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a:extLst>
            <a:ext uri="{FF2B5EF4-FFF2-40B4-BE49-F238E27FC236}">
              <a16:creationId xmlns="" xmlns:a16="http://schemas.microsoft.com/office/drawing/2014/main" id="{00000000-0008-0000-0600-000084020000}"/>
            </a:ext>
          </a:extLst>
        </xdr:cNvPr>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20007</xdr:rowOff>
    </xdr:from>
    <xdr:ext cx="534377" cy="259045"/>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2547111"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16447</xdr:rowOff>
    </xdr:from>
    <xdr:to>
      <xdr:col>85</xdr:col>
      <xdr:colOff>177800</xdr:colOff>
      <xdr:row>77</xdr:row>
      <xdr:rowOff>118047</xdr:rowOff>
    </xdr:to>
    <xdr:sp macro="" textlink="">
      <xdr:nvSpPr>
        <xdr:cNvPr id="651" name="楕円 650">
          <a:extLst>
            <a:ext uri="{FF2B5EF4-FFF2-40B4-BE49-F238E27FC236}">
              <a16:creationId xmlns="" xmlns:a16="http://schemas.microsoft.com/office/drawing/2014/main" id="{00000000-0008-0000-0600-00008B020000}"/>
            </a:ext>
          </a:extLst>
        </xdr:cNvPr>
        <xdr:cNvSpPr/>
      </xdr:nvSpPr>
      <xdr:spPr>
        <a:xfrm>
          <a:off x="16268700" y="1321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166324</xdr:rowOff>
    </xdr:from>
    <xdr:ext cx="534377" cy="259045"/>
    <xdr:sp macro="" textlink="">
      <xdr:nvSpPr>
        <xdr:cNvPr id="652" name="公債費該当値テキスト">
          <a:extLst>
            <a:ext uri="{FF2B5EF4-FFF2-40B4-BE49-F238E27FC236}">
              <a16:creationId xmlns="" xmlns:a16="http://schemas.microsoft.com/office/drawing/2014/main" id="{00000000-0008-0000-0600-00008C020000}"/>
            </a:ext>
          </a:extLst>
        </xdr:cNvPr>
        <xdr:cNvSpPr txBox="1"/>
      </xdr:nvSpPr>
      <xdr:spPr>
        <a:xfrm>
          <a:off x="16370300" y="1319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6565</xdr:rowOff>
    </xdr:from>
    <xdr:to>
      <xdr:col>81</xdr:col>
      <xdr:colOff>101600</xdr:colOff>
      <xdr:row>77</xdr:row>
      <xdr:rowOff>108165</xdr:rowOff>
    </xdr:to>
    <xdr:sp macro="" textlink="">
      <xdr:nvSpPr>
        <xdr:cNvPr id="653" name="楕円 652">
          <a:extLst>
            <a:ext uri="{FF2B5EF4-FFF2-40B4-BE49-F238E27FC236}">
              <a16:creationId xmlns="" xmlns:a16="http://schemas.microsoft.com/office/drawing/2014/main" id="{00000000-0008-0000-0600-00008D020000}"/>
            </a:ext>
          </a:extLst>
        </xdr:cNvPr>
        <xdr:cNvSpPr/>
      </xdr:nvSpPr>
      <xdr:spPr>
        <a:xfrm>
          <a:off x="15430500" y="1320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99292</xdr:rowOff>
    </xdr:from>
    <xdr:ext cx="534377" cy="259045"/>
    <xdr:sp macro="" textlink="">
      <xdr:nvSpPr>
        <xdr:cNvPr id="654" name="テキスト ボックス 653">
          <a:extLst>
            <a:ext uri="{FF2B5EF4-FFF2-40B4-BE49-F238E27FC236}">
              <a16:creationId xmlns="" xmlns:a16="http://schemas.microsoft.com/office/drawing/2014/main" id="{00000000-0008-0000-0600-00008E020000}"/>
            </a:ext>
          </a:extLst>
        </xdr:cNvPr>
        <xdr:cNvSpPr txBox="1"/>
      </xdr:nvSpPr>
      <xdr:spPr>
        <a:xfrm>
          <a:off x="15214111" y="1330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153543</xdr:rowOff>
    </xdr:from>
    <xdr:to>
      <xdr:col>76</xdr:col>
      <xdr:colOff>165100</xdr:colOff>
      <xdr:row>77</xdr:row>
      <xdr:rowOff>83693</xdr:rowOff>
    </xdr:to>
    <xdr:sp macro="" textlink="">
      <xdr:nvSpPr>
        <xdr:cNvPr id="655" name="楕円 654">
          <a:extLst>
            <a:ext uri="{FF2B5EF4-FFF2-40B4-BE49-F238E27FC236}">
              <a16:creationId xmlns="" xmlns:a16="http://schemas.microsoft.com/office/drawing/2014/main" id="{00000000-0008-0000-0600-00008F020000}"/>
            </a:ext>
          </a:extLst>
        </xdr:cNvPr>
        <xdr:cNvSpPr/>
      </xdr:nvSpPr>
      <xdr:spPr>
        <a:xfrm>
          <a:off x="14541500" y="1318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74820</xdr:rowOff>
    </xdr:from>
    <xdr:ext cx="534377" cy="259045"/>
    <xdr:sp macro="" textlink="">
      <xdr:nvSpPr>
        <xdr:cNvPr id="656" name="テキスト ボックス 655">
          <a:extLst>
            <a:ext uri="{FF2B5EF4-FFF2-40B4-BE49-F238E27FC236}">
              <a16:creationId xmlns="" xmlns:a16="http://schemas.microsoft.com/office/drawing/2014/main" id="{00000000-0008-0000-0600-000090020000}"/>
            </a:ext>
          </a:extLst>
        </xdr:cNvPr>
        <xdr:cNvSpPr txBox="1"/>
      </xdr:nvSpPr>
      <xdr:spPr>
        <a:xfrm>
          <a:off x="14325111" y="1327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144742</xdr:rowOff>
    </xdr:from>
    <xdr:to>
      <xdr:col>72</xdr:col>
      <xdr:colOff>38100</xdr:colOff>
      <xdr:row>77</xdr:row>
      <xdr:rowOff>74892</xdr:rowOff>
    </xdr:to>
    <xdr:sp macro="" textlink="">
      <xdr:nvSpPr>
        <xdr:cNvPr id="657" name="楕円 656">
          <a:extLst>
            <a:ext uri="{FF2B5EF4-FFF2-40B4-BE49-F238E27FC236}">
              <a16:creationId xmlns="" xmlns:a16="http://schemas.microsoft.com/office/drawing/2014/main" id="{00000000-0008-0000-0600-000091020000}"/>
            </a:ext>
          </a:extLst>
        </xdr:cNvPr>
        <xdr:cNvSpPr/>
      </xdr:nvSpPr>
      <xdr:spPr>
        <a:xfrm>
          <a:off x="13652500" y="131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66019</xdr:rowOff>
    </xdr:from>
    <xdr:ext cx="534377" cy="259045"/>
    <xdr:sp macro="" textlink="">
      <xdr:nvSpPr>
        <xdr:cNvPr id="658" name="テキスト ボックス 657">
          <a:extLst>
            <a:ext uri="{FF2B5EF4-FFF2-40B4-BE49-F238E27FC236}">
              <a16:creationId xmlns="" xmlns:a16="http://schemas.microsoft.com/office/drawing/2014/main" id="{00000000-0008-0000-0600-000092020000}"/>
            </a:ext>
          </a:extLst>
        </xdr:cNvPr>
        <xdr:cNvSpPr txBox="1"/>
      </xdr:nvSpPr>
      <xdr:spPr>
        <a:xfrm>
          <a:off x="13436111" y="1326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119520</xdr:rowOff>
    </xdr:from>
    <xdr:to>
      <xdr:col>67</xdr:col>
      <xdr:colOff>101600</xdr:colOff>
      <xdr:row>77</xdr:row>
      <xdr:rowOff>49670</xdr:rowOff>
    </xdr:to>
    <xdr:sp macro="" textlink="">
      <xdr:nvSpPr>
        <xdr:cNvPr id="659" name="楕円 658">
          <a:extLst>
            <a:ext uri="{FF2B5EF4-FFF2-40B4-BE49-F238E27FC236}">
              <a16:creationId xmlns="" xmlns:a16="http://schemas.microsoft.com/office/drawing/2014/main" id="{00000000-0008-0000-0600-000093020000}"/>
            </a:ext>
          </a:extLst>
        </xdr:cNvPr>
        <xdr:cNvSpPr/>
      </xdr:nvSpPr>
      <xdr:spPr>
        <a:xfrm>
          <a:off x="12763500" y="131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40797</xdr:rowOff>
    </xdr:from>
    <xdr:ext cx="534377" cy="259045"/>
    <xdr:sp macro="" textlink="">
      <xdr:nvSpPr>
        <xdr:cNvPr id="660" name="テキスト ボックス 659">
          <a:extLst>
            <a:ext uri="{FF2B5EF4-FFF2-40B4-BE49-F238E27FC236}">
              <a16:creationId xmlns="" xmlns:a16="http://schemas.microsoft.com/office/drawing/2014/main" id="{00000000-0008-0000-0600-000094020000}"/>
            </a:ext>
          </a:extLst>
        </xdr:cNvPr>
        <xdr:cNvSpPr txBox="1"/>
      </xdr:nvSpPr>
      <xdr:spPr>
        <a:xfrm>
          <a:off x="12547111" y="132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 xmlns:a16="http://schemas.microsoft.com/office/drawing/2014/main" id="{00000000-0008-0000-06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 xmlns:a16="http://schemas.microsoft.com/office/drawing/2014/main" id="{00000000-0008-0000-06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 xmlns:a16="http://schemas.microsoft.com/office/drawing/2014/main" id="{00000000-0008-0000-06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a:extLst>
            <a:ext uri="{FF2B5EF4-FFF2-40B4-BE49-F238E27FC236}">
              <a16:creationId xmlns="" xmlns:a16="http://schemas.microsoft.com/office/drawing/2014/main" id="{00000000-0008-0000-0600-0000A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 xmlns:a16="http://schemas.microsoft.com/office/drawing/2014/main" id="{00000000-0008-0000-06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 xmlns:a16="http://schemas.microsoft.com/office/drawing/2014/main" id="{00000000-0008-0000-06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 xmlns:a16="http://schemas.microsoft.com/office/drawing/2014/main" id="{00000000-0008-0000-06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 xmlns:a16="http://schemas.microsoft.com/office/drawing/2014/main" id="{00000000-0008-0000-06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 xmlns:a16="http://schemas.microsoft.com/office/drawing/2014/main" id="{00000000-0008-0000-06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a:extLst>
            <a:ext uri="{FF2B5EF4-FFF2-40B4-BE49-F238E27FC236}">
              <a16:creationId xmlns="" xmlns:a16="http://schemas.microsoft.com/office/drawing/2014/main" id="{00000000-0008-0000-0600-0000A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a:extLst>
            <a:ext uri="{FF2B5EF4-FFF2-40B4-BE49-F238E27FC236}">
              <a16:creationId xmlns="" xmlns:a16="http://schemas.microsoft.com/office/drawing/2014/main" id="{00000000-0008-0000-0600-0000AC020000}"/>
            </a:ext>
          </a:extLst>
        </xdr:cNvPr>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a:extLst>
            <a:ext uri="{FF2B5EF4-FFF2-40B4-BE49-F238E27FC236}">
              <a16:creationId xmlns="" xmlns:a16="http://schemas.microsoft.com/office/drawing/2014/main" id="{00000000-0008-0000-0600-0000AD020000}"/>
            </a:ext>
          </a:extLst>
        </xdr:cNvPr>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a:extLst>
            <a:ext uri="{FF2B5EF4-FFF2-40B4-BE49-F238E27FC236}">
              <a16:creationId xmlns="" xmlns:a16="http://schemas.microsoft.com/office/drawing/2014/main" id="{00000000-0008-0000-0600-0000AE020000}"/>
            </a:ext>
          </a:extLst>
        </xdr:cNvPr>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a:extLst>
            <a:ext uri="{FF2B5EF4-FFF2-40B4-BE49-F238E27FC236}">
              <a16:creationId xmlns="" xmlns:a16="http://schemas.microsoft.com/office/drawing/2014/main" id="{00000000-0008-0000-0600-0000AF020000}"/>
            </a:ext>
          </a:extLst>
        </xdr:cNvPr>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a:extLst>
            <a:ext uri="{FF2B5EF4-FFF2-40B4-BE49-F238E27FC236}">
              <a16:creationId xmlns="" xmlns:a16="http://schemas.microsoft.com/office/drawing/2014/main" id="{00000000-0008-0000-0600-0000B0020000}"/>
            </a:ext>
          </a:extLst>
        </xdr:cNvPr>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153766</xdr:rowOff>
    </xdr:from>
    <xdr:to>
      <xdr:col>85</xdr:col>
      <xdr:colOff>127000</xdr:colOff>
      <xdr:row>99</xdr:row>
      <xdr:rowOff>23549</xdr:rowOff>
    </xdr:to>
    <xdr:cxnSp macro="">
      <xdr:nvCxnSpPr>
        <xdr:cNvPr id="689" name="直線コネクタ 688">
          <a:extLst>
            <a:ext uri="{FF2B5EF4-FFF2-40B4-BE49-F238E27FC236}">
              <a16:creationId xmlns="" xmlns:a16="http://schemas.microsoft.com/office/drawing/2014/main" id="{00000000-0008-0000-0600-0000B1020000}"/>
            </a:ext>
          </a:extLst>
        </xdr:cNvPr>
        <xdr:cNvCxnSpPr/>
      </xdr:nvCxnSpPr>
      <xdr:spPr>
        <a:xfrm>
          <a:off x="15481300" y="16955866"/>
          <a:ext cx="838200" cy="4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a:extLst>
            <a:ext uri="{FF2B5EF4-FFF2-40B4-BE49-F238E27FC236}">
              <a16:creationId xmlns="" xmlns:a16="http://schemas.microsoft.com/office/drawing/2014/main" id="{00000000-0008-0000-0600-0000B2020000}"/>
            </a:ext>
          </a:extLst>
        </xdr:cNvPr>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a:extLst>
            <a:ext uri="{FF2B5EF4-FFF2-40B4-BE49-F238E27FC236}">
              <a16:creationId xmlns="" xmlns:a16="http://schemas.microsoft.com/office/drawing/2014/main" id="{00000000-0008-0000-0600-0000B3020000}"/>
            </a:ext>
          </a:extLst>
        </xdr:cNvPr>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123005</xdr:rowOff>
    </xdr:from>
    <xdr:to>
      <xdr:col>81</xdr:col>
      <xdr:colOff>50800</xdr:colOff>
      <xdr:row>98</xdr:row>
      <xdr:rowOff>153766</xdr:rowOff>
    </xdr:to>
    <xdr:cxnSp macro="">
      <xdr:nvCxnSpPr>
        <xdr:cNvPr id="692" name="直線コネクタ 691">
          <a:extLst>
            <a:ext uri="{FF2B5EF4-FFF2-40B4-BE49-F238E27FC236}">
              <a16:creationId xmlns="" xmlns:a16="http://schemas.microsoft.com/office/drawing/2014/main" id="{00000000-0008-0000-0600-0000B4020000}"/>
            </a:ext>
          </a:extLst>
        </xdr:cNvPr>
        <xdr:cNvCxnSpPr/>
      </xdr:nvCxnSpPr>
      <xdr:spPr>
        <a:xfrm>
          <a:off x="14592300" y="16925105"/>
          <a:ext cx="889000" cy="3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a:extLst>
            <a:ext uri="{FF2B5EF4-FFF2-40B4-BE49-F238E27FC236}">
              <a16:creationId xmlns="" xmlns:a16="http://schemas.microsoft.com/office/drawing/2014/main" id="{00000000-0008-0000-0600-0000B5020000}"/>
            </a:ext>
          </a:extLst>
        </xdr:cNvPr>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55628</xdr:rowOff>
    </xdr:from>
    <xdr:ext cx="534377" cy="259045"/>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5214111" y="1702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123005</xdr:rowOff>
    </xdr:from>
    <xdr:to>
      <xdr:col>76</xdr:col>
      <xdr:colOff>114300</xdr:colOff>
      <xdr:row>99</xdr:row>
      <xdr:rowOff>20979</xdr:rowOff>
    </xdr:to>
    <xdr:cxnSp macro="">
      <xdr:nvCxnSpPr>
        <xdr:cNvPr id="695" name="直線コネクタ 694">
          <a:extLst>
            <a:ext uri="{FF2B5EF4-FFF2-40B4-BE49-F238E27FC236}">
              <a16:creationId xmlns="" xmlns:a16="http://schemas.microsoft.com/office/drawing/2014/main" id="{00000000-0008-0000-0600-0000B7020000}"/>
            </a:ext>
          </a:extLst>
        </xdr:cNvPr>
        <xdr:cNvCxnSpPr/>
      </xdr:nvCxnSpPr>
      <xdr:spPr>
        <a:xfrm flipV="1">
          <a:off x="13703300" y="16925105"/>
          <a:ext cx="889000" cy="6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a:extLst>
            <a:ext uri="{FF2B5EF4-FFF2-40B4-BE49-F238E27FC236}">
              <a16:creationId xmlns="" xmlns:a16="http://schemas.microsoft.com/office/drawing/2014/main" id="{00000000-0008-0000-0600-0000B8020000}"/>
            </a:ext>
          </a:extLst>
        </xdr:cNvPr>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59627</xdr:rowOff>
    </xdr:from>
    <xdr:ext cx="534377"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4325111" y="1703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20979</xdr:rowOff>
    </xdr:from>
    <xdr:to>
      <xdr:col>71</xdr:col>
      <xdr:colOff>177800</xdr:colOff>
      <xdr:row>99</xdr:row>
      <xdr:rowOff>43974</xdr:rowOff>
    </xdr:to>
    <xdr:cxnSp macro="">
      <xdr:nvCxnSpPr>
        <xdr:cNvPr id="698" name="直線コネクタ 697">
          <a:extLst>
            <a:ext uri="{FF2B5EF4-FFF2-40B4-BE49-F238E27FC236}">
              <a16:creationId xmlns="" xmlns:a16="http://schemas.microsoft.com/office/drawing/2014/main" id="{00000000-0008-0000-0600-0000BA020000}"/>
            </a:ext>
          </a:extLst>
        </xdr:cNvPr>
        <xdr:cNvCxnSpPr/>
      </xdr:nvCxnSpPr>
      <xdr:spPr>
        <a:xfrm flipV="1">
          <a:off x="12814300" y="16994529"/>
          <a:ext cx="889000" cy="2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a:extLst>
            <a:ext uri="{FF2B5EF4-FFF2-40B4-BE49-F238E27FC236}">
              <a16:creationId xmlns="" xmlns:a16="http://schemas.microsoft.com/office/drawing/2014/main" id="{00000000-0008-0000-0600-0000BB020000}"/>
            </a:ext>
          </a:extLst>
        </xdr:cNvPr>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84974</xdr:rowOff>
    </xdr:from>
    <xdr:ext cx="534377" cy="259045"/>
    <xdr:sp macro="" textlink="">
      <xdr:nvSpPr>
        <xdr:cNvPr id="700" name="テキスト ボックス 699">
          <a:extLst>
            <a:ext uri="{FF2B5EF4-FFF2-40B4-BE49-F238E27FC236}">
              <a16:creationId xmlns="" xmlns:a16="http://schemas.microsoft.com/office/drawing/2014/main" id="{00000000-0008-0000-0600-0000BC020000}"/>
            </a:ext>
          </a:extLst>
        </xdr:cNvPr>
        <xdr:cNvSpPr txBox="1"/>
      </xdr:nvSpPr>
      <xdr:spPr>
        <a:xfrm>
          <a:off x="13436111" y="167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a:extLst>
            <a:ext uri="{FF2B5EF4-FFF2-40B4-BE49-F238E27FC236}">
              <a16:creationId xmlns="" xmlns:a16="http://schemas.microsoft.com/office/drawing/2014/main" id="{00000000-0008-0000-0600-0000BD020000}"/>
            </a:ext>
          </a:extLst>
        </xdr:cNvPr>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a:extLst>
            <a:ext uri="{FF2B5EF4-FFF2-40B4-BE49-F238E27FC236}">
              <a16:creationId xmlns="" xmlns:a16="http://schemas.microsoft.com/office/drawing/2014/main" id="{00000000-0008-0000-0600-0000BE020000}"/>
            </a:ext>
          </a:extLst>
        </xdr:cNvPr>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144199</xdr:rowOff>
    </xdr:from>
    <xdr:to>
      <xdr:col>85</xdr:col>
      <xdr:colOff>177800</xdr:colOff>
      <xdr:row>99</xdr:row>
      <xdr:rowOff>74349</xdr:rowOff>
    </xdr:to>
    <xdr:sp macro="" textlink="">
      <xdr:nvSpPr>
        <xdr:cNvPr id="708" name="楕円 707">
          <a:extLst>
            <a:ext uri="{FF2B5EF4-FFF2-40B4-BE49-F238E27FC236}">
              <a16:creationId xmlns="" xmlns:a16="http://schemas.microsoft.com/office/drawing/2014/main" id="{00000000-0008-0000-0600-0000C4020000}"/>
            </a:ext>
          </a:extLst>
        </xdr:cNvPr>
        <xdr:cNvSpPr/>
      </xdr:nvSpPr>
      <xdr:spPr>
        <a:xfrm>
          <a:off x="16268700" y="1694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104631</xdr:rowOff>
    </xdr:from>
    <xdr:ext cx="534377" cy="259045"/>
    <xdr:sp macro="" textlink="">
      <xdr:nvSpPr>
        <xdr:cNvPr id="709" name="積立金該当値テキスト">
          <a:extLst>
            <a:ext uri="{FF2B5EF4-FFF2-40B4-BE49-F238E27FC236}">
              <a16:creationId xmlns="" xmlns:a16="http://schemas.microsoft.com/office/drawing/2014/main" id="{00000000-0008-0000-0600-0000C5020000}"/>
            </a:ext>
          </a:extLst>
        </xdr:cNvPr>
        <xdr:cNvSpPr txBox="1"/>
      </xdr:nvSpPr>
      <xdr:spPr>
        <a:xfrm>
          <a:off x="16370300" y="169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102966</xdr:rowOff>
    </xdr:from>
    <xdr:to>
      <xdr:col>81</xdr:col>
      <xdr:colOff>101600</xdr:colOff>
      <xdr:row>99</xdr:row>
      <xdr:rowOff>33116</xdr:rowOff>
    </xdr:to>
    <xdr:sp macro="" textlink="">
      <xdr:nvSpPr>
        <xdr:cNvPr id="710" name="楕円 709">
          <a:extLst>
            <a:ext uri="{FF2B5EF4-FFF2-40B4-BE49-F238E27FC236}">
              <a16:creationId xmlns="" xmlns:a16="http://schemas.microsoft.com/office/drawing/2014/main" id="{00000000-0008-0000-0600-0000C6020000}"/>
            </a:ext>
          </a:extLst>
        </xdr:cNvPr>
        <xdr:cNvSpPr/>
      </xdr:nvSpPr>
      <xdr:spPr>
        <a:xfrm>
          <a:off x="15430500" y="1690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49643</xdr:rowOff>
    </xdr:from>
    <xdr:ext cx="534377" cy="259045"/>
    <xdr:sp macro="" textlink="">
      <xdr:nvSpPr>
        <xdr:cNvPr id="711" name="テキスト ボックス 710">
          <a:extLst>
            <a:ext uri="{FF2B5EF4-FFF2-40B4-BE49-F238E27FC236}">
              <a16:creationId xmlns="" xmlns:a16="http://schemas.microsoft.com/office/drawing/2014/main" id="{00000000-0008-0000-0600-0000C7020000}"/>
            </a:ext>
          </a:extLst>
        </xdr:cNvPr>
        <xdr:cNvSpPr txBox="1"/>
      </xdr:nvSpPr>
      <xdr:spPr>
        <a:xfrm>
          <a:off x="15214111" y="1668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72205</xdr:rowOff>
    </xdr:from>
    <xdr:to>
      <xdr:col>76</xdr:col>
      <xdr:colOff>165100</xdr:colOff>
      <xdr:row>99</xdr:row>
      <xdr:rowOff>2355</xdr:rowOff>
    </xdr:to>
    <xdr:sp macro="" textlink="">
      <xdr:nvSpPr>
        <xdr:cNvPr id="712" name="楕円 711">
          <a:extLst>
            <a:ext uri="{FF2B5EF4-FFF2-40B4-BE49-F238E27FC236}">
              <a16:creationId xmlns="" xmlns:a16="http://schemas.microsoft.com/office/drawing/2014/main" id="{00000000-0008-0000-0600-0000C8020000}"/>
            </a:ext>
          </a:extLst>
        </xdr:cNvPr>
        <xdr:cNvSpPr/>
      </xdr:nvSpPr>
      <xdr:spPr>
        <a:xfrm>
          <a:off x="14541500" y="1687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18882</xdr:rowOff>
    </xdr:from>
    <xdr:ext cx="534377" cy="259045"/>
    <xdr:sp macro="" textlink="">
      <xdr:nvSpPr>
        <xdr:cNvPr id="713" name="テキスト ボックス 712">
          <a:extLst>
            <a:ext uri="{FF2B5EF4-FFF2-40B4-BE49-F238E27FC236}">
              <a16:creationId xmlns="" xmlns:a16="http://schemas.microsoft.com/office/drawing/2014/main" id="{00000000-0008-0000-0600-0000C9020000}"/>
            </a:ext>
          </a:extLst>
        </xdr:cNvPr>
        <xdr:cNvSpPr txBox="1"/>
      </xdr:nvSpPr>
      <xdr:spPr>
        <a:xfrm>
          <a:off x="14325111" y="1664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141629</xdr:rowOff>
    </xdr:from>
    <xdr:to>
      <xdr:col>72</xdr:col>
      <xdr:colOff>38100</xdr:colOff>
      <xdr:row>99</xdr:row>
      <xdr:rowOff>71779</xdr:rowOff>
    </xdr:to>
    <xdr:sp macro="" textlink="">
      <xdr:nvSpPr>
        <xdr:cNvPr id="714" name="楕円 713">
          <a:extLst>
            <a:ext uri="{FF2B5EF4-FFF2-40B4-BE49-F238E27FC236}">
              <a16:creationId xmlns="" xmlns:a16="http://schemas.microsoft.com/office/drawing/2014/main" id="{00000000-0008-0000-0600-0000CA020000}"/>
            </a:ext>
          </a:extLst>
        </xdr:cNvPr>
        <xdr:cNvSpPr/>
      </xdr:nvSpPr>
      <xdr:spPr>
        <a:xfrm>
          <a:off x="13652500" y="1694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62906</xdr:rowOff>
    </xdr:from>
    <xdr:ext cx="534377" cy="259045"/>
    <xdr:sp macro="" textlink="">
      <xdr:nvSpPr>
        <xdr:cNvPr id="715" name="テキスト ボックス 714">
          <a:extLst>
            <a:ext uri="{FF2B5EF4-FFF2-40B4-BE49-F238E27FC236}">
              <a16:creationId xmlns="" xmlns:a16="http://schemas.microsoft.com/office/drawing/2014/main" id="{00000000-0008-0000-0600-0000CB020000}"/>
            </a:ext>
          </a:extLst>
        </xdr:cNvPr>
        <xdr:cNvSpPr txBox="1"/>
      </xdr:nvSpPr>
      <xdr:spPr>
        <a:xfrm>
          <a:off x="13436111" y="1703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164624</xdr:rowOff>
    </xdr:from>
    <xdr:to>
      <xdr:col>67</xdr:col>
      <xdr:colOff>101600</xdr:colOff>
      <xdr:row>99</xdr:row>
      <xdr:rowOff>94774</xdr:rowOff>
    </xdr:to>
    <xdr:sp macro="" textlink="">
      <xdr:nvSpPr>
        <xdr:cNvPr id="716" name="楕円 715">
          <a:extLst>
            <a:ext uri="{FF2B5EF4-FFF2-40B4-BE49-F238E27FC236}">
              <a16:creationId xmlns="" xmlns:a16="http://schemas.microsoft.com/office/drawing/2014/main" id="{00000000-0008-0000-0600-0000CC020000}"/>
            </a:ext>
          </a:extLst>
        </xdr:cNvPr>
        <xdr:cNvSpPr/>
      </xdr:nvSpPr>
      <xdr:spPr>
        <a:xfrm>
          <a:off x="12763500" y="1696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85901</xdr:rowOff>
    </xdr:from>
    <xdr:ext cx="378565" cy="259045"/>
    <xdr:sp macro="" textlink="">
      <xdr:nvSpPr>
        <xdr:cNvPr id="717" name="テキスト ボックス 716">
          <a:extLst>
            <a:ext uri="{FF2B5EF4-FFF2-40B4-BE49-F238E27FC236}">
              <a16:creationId xmlns="" xmlns:a16="http://schemas.microsoft.com/office/drawing/2014/main" id="{00000000-0008-0000-0600-0000CD020000}"/>
            </a:ext>
          </a:extLst>
        </xdr:cNvPr>
        <xdr:cNvSpPr txBox="1"/>
      </xdr:nvSpPr>
      <xdr:spPr>
        <a:xfrm>
          <a:off x="12625017" y="1705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 xmlns:a16="http://schemas.microsoft.com/office/drawing/2014/main" id="{00000000-0008-0000-06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a:extLst>
            <a:ext uri="{FF2B5EF4-FFF2-40B4-BE49-F238E27FC236}">
              <a16:creationId xmlns="" xmlns:a16="http://schemas.microsoft.com/office/drawing/2014/main" id="{00000000-0008-0000-0600-0000E3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a:extLst>
            <a:ext uri="{FF2B5EF4-FFF2-40B4-BE49-F238E27FC236}">
              <a16:creationId xmlns="" xmlns:a16="http://schemas.microsoft.com/office/drawing/2014/main" id="{00000000-0008-0000-0600-0000E6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a:extLst>
            <a:ext uri="{FF2B5EF4-FFF2-40B4-BE49-F238E27FC236}">
              <a16:creationId xmlns="" xmlns:a16="http://schemas.microsoft.com/office/drawing/2014/main" id="{00000000-0008-0000-0600-0000E7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 xmlns:a16="http://schemas.microsoft.com/office/drawing/2014/main" id="{00000000-0008-0000-06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a:extLst>
            <a:ext uri="{FF2B5EF4-FFF2-40B4-BE49-F238E27FC236}">
              <a16:creationId xmlns="" xmlns:a16="http://schemas.microsoft.com/office/drawing/2014/main" id="{00000000-0008-0000-0600-0000E9020000}"/>
            </a:ext>
          </a:extLst>
        </xdr:cNvPr>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a:extLst>
            <a:ext uri="{FF2B5EF4-FFF2-40B4-BE49-F238E27FC236}">
              <a16:creationId xmlns="" xmlns:a16="http://schemas.microsoft.com/office/drawing/2014/main" id="{00000000-0008-0000-0600-0000EA020000}"/>
            </a:ext>
          </a:extLst>
        </xdr:cNvPr>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 xmlns:a16="http://schemas.microsoft.com/office/drawing/2014/main" id="{00000000-0008-0000-06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a:extLst>
            <a:ext uri="{FF2B5EF4-FFF2-40B4-BE49-F238E27FC236}">
              <a16:creationId xmlns="" xmlns:a16="http://schemas.microsoft.com/office/drawing/2014/main" id="{00000000-0008-0000-0600-0000EC020000}"/>
            </a:ext>
          </a:extLst>
        </xdr:cNvPr>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 xmlns:a16="http://schemas.microsoft.com/office/drawing/2014/main" id="{00000000-0008-0000-06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a:extLst>
            <a:ext uri="{FF2B5EF4-FFF2-40B4-BE49-F238E27FC236}">
              <a16:creationId xmlns="" xmlns:a16="http://schemas.microsoft.com/office/drawing/2014/main" id="{00000000-0008-0000-0600-0000EF020000}"/>
            </a:ext>
          </a:extLst>
        </xdr:cNvPr>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 xmlns:a16="http://schemas.microsoft.com/office/drawing/2014/main" id="{00000000-0008-0000-06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a:extLst>
            <a:ext uri="{FF2B5EF4-FFF2-40B4-BE49-F238E27FC236}">
              <a16:creationId xmlns="" xmlns:a16="http://schemas.microsoft.com/office/drawing/2014/main" id="{00000000-0008-0000-0600-0000F2020000}"/>
            </a:ext>
          </a:extLst>
        </xdr:cNvPr>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a:extLst>
            <a:ext uri="{FF2B5EF4-FFF2-40B4-BE49-F238E27FC236}">
              <a16:creationId xmlns="" xmlns:a16="http://schemas.microsoft.com/office/drawing/2014/main" id="{00000000-0008-0000-0600-0000F3020000}"/>
            </a:ext>
          </a:extLst>
        </xdr:cNvPr>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a:extLst>
            <a:ext uri="{FF2B5EF4-FFF2-40B4-BE49-F238E27FC236}">
              <a16:creationId xmlns="" xmlns:a16="http://schemas.microsoft.com/office/drawing/2014/main" id="{00000000-0008-0000-0600-0000F4020000}"/>
            </a:ext>
          </a:extLst>
        </xdr:cNvPr>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 xmlns:a16="http://schemas.microsoft.com/office/drawing/2014/main" id="{00000000-0008-0000-06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a:extLst>
            <a:ext uri="{FF2B5EF4-FFF2-40B4-BE49-F238E27FC236}">
              <a16:creationId xmlns="" xmlns:a16="http://schemas.microsoft.com/office/drawing/2014/main" id="{00000000-0008-0000-0600-0000F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 xmlns:a16="http://schemas.microsoft.com/office/drawing/2014/main" id="{00000000-0008-0000-06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 xmlns:a16="http://schemas.microsoft.com/office/drawing/2014/main" id="{00000000-0008-0000-06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 xmlns:a16="http://schemas.microsoft.com/office/drawing/2014/main" id="{00000000-0008-0000-06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 xmlns:a16="http://schemas.microsoft.com/office/drawing/2014/main" id="{00000000-0008-0000-06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 xmlns:a16="http://schemas.microsoft.com/office/drawing/2014/main" id="{00000000-0008-0000-06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 xmlns:a16="http://schemas.microsoft.com/office/drawing/2014/main" id="{00000000-0008-0000-06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 xmlns:a16="http://schemas.microsoft.com/office/drawing/2014/main" id="{00000000-0008-0000-06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 xmlns:a16="http://schemas.microsoft.com/office/drawing/2014/main" id="{00000000-0008-0000-06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 xmlns:a16="http://schemas.microsoft.com/office/drawing/2014/main" id="{00000000-0008-0000-06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 xmlns:a16="http://schemas.microsoft.com/office/drawing/2014/main" id="{00000000-0008-0000-06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 xmlns:a16="http://schemas.microsoft.com/office/drawing/2014/main" id="{00000000-0008-0000-06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 xmlns:a16="http://schemas.microsoft.com/office/drawing/2014/main" id="{00000000-0008-0000-0600-00001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 xmlns:a16="http://schemas.microsoft.com/office/drawing/2014/main" id="{00000000-0008-0000-06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 xmlns:a16="http://schemas.microsoft.com/office/drawing/2014/main" id="{00000000-0008-0000-0600-00001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 xmlns:a16="http://schemas.microsoft.com/office/drawing/2014/main" id="{00000000-0008-0000-06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 xmlns:a16="http://schemas.microsoft.com/office/drawing/2014/main" id="{00000000-0008-0000-0600-00001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a:extLst>
            <a:ext uri="{FF2B5EF4-FFF2-40B4-BE49-F238E27FC236}">
              <a16:creationId xmlns="" xmlns:a16="http://schemas.microsoft.com/office/drawing/2014/main" id="{00000000-0008-0000-0600-00001A030000}"/>
            </a:ext>
          </a:extLst>
        </xdr:cNvPr>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 xmlns:a16="http://schemas.microsoft.com/office/drawing/2014/main" id="{00000000-0008-0000-0600-00001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 xmlns:a16="http://schemas.microsoft.com/office/drawing/2014/main" id="{00000000-0008-0000-06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a:extLst>
            <a:ext uri="{FF2B5EF4-FFF2-40B4-BE49-F238E27FC236}">
              <a16:creationId xmlns="" xmlns:a16="http://schemas.microsoft.com/office/drawing/2014/main" id="{00000000-0008-0000-0600-00001D030000}"/>
            </a:ext>
          </a:extLst>
        </xdr:cNvPr>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a:extLst>
            <a:ext uri="{FF2B5EF4-FFF2-40B4-BE49-F238E27FC236}">
              <a16:creationId xmlns="" xmlns:a16="http://schemas.microsoft.com/office/drawing/2014/main" id="{00000000-0008-0000-0600-00001E030000}"/>
            </a:ext>
          </a:extLst>
        </xdr:cNvPr>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128910</xdr:rowOff>
    </xdr:from>
    <xdr:to>
      <xdr:col>116</xdr:col>
      <xdr:colOff>63500</xdr:colOff>
      <xdr:row>58</xdr:row>
      <xdr:rowOff>132431</xdr:rowOff>
    </xdr:to>
    <xdr:cxnSp macro="">
      <xdr:nvCxnSpPr>
        <xdr:cNvPr id="799" name="直線コネクタ 798">
          <a:extLst>
            <a:ext uri="{FF2B5EF4-FFF2-40B4-BE49-F238E27FC236}">
              <a16:creationId xmlns="" xmlns:a16="http://schemas.microsoft.com/office/drawing/2014/main" id="{00000000-0008-0000-0600-00001F030000}"/>
            </a:ext>
          </a:extLst>
        </xdr:cNvPr>
        <xdr:cNvCxnSpPr/>
      </xdr:nvCxnSpPr>
      <xdr:spPr>
        <a:xfrm>
          <a:off x="21323300" y="10073010"/>
          <a:ext cx="8382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a:extLst>
            <a:ext uri="{FF2B5EF4-FFF2-40B4-BE49-F238E27FC236}">
              <a16:creationId xmlns="" xmlns:a16="http://schemas.microsoft.com/office/drawing/2014/main" id="{00000000-0008-0000-0600-000020030000}"/>
            </a:ext>
          </a:extLst>
        </xdr:cNvPr>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a:extLst>
            <a:ext uri="{FF2B5EF4-FFF2-40B4-BE49-F238E27FC236}">
              <a16:creationId xmlns="" xmlns:a16="http://schemas.microsoft.com/office/drawing/2014/main" id="{00000000-0008-0000-0600-000021030000}"/>
            </a:ext>
          </a:extLst>
        </xdr:cNvPr>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121915</xdr:rowOff>
    </xdr:from>
    <xdr:to>
      <xdr:col>111</xdr:col>
      <xdr:colOff>177800</xdr:colOff>
      <xdr:row>58</xdr:row>
      <xdr:rowOff>128910</xdr:rowOff>
    </xdr:to>
    <xdr:cxnSp macro="">
      <xdr:nvCxnSpPr>
        <xdr:cNvPr id="802" name="直線コネクタ 801">
          <a:extLst>
            <a:ext uri="{FF2B5EF4-FFF2-40B4-BE49-F238E27FC236}">
              <a16:creationId xmlns="" xmlns:a16="http://schemas.microsoft.com/office/drawing/2014/main" id="{00000000-0008-0000-0600-000022030000}"/>
            </a:ext>
          </a:extLst>
        </xdr:cNvPr>
        <xdr:cNvCxnSpPr/>
      </xdr:nvCxnSpPr>
      <xdr:spPr>
        <a:xfrm>
          <a:off x="20434300" y="10066015"/>
          <a:ext cx="8890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a:extLst>
            <a:ext uri="{FF2B5EF4-FFF2-40B4-BE49-F238E27FC236}">
              <a16:creationId xmlns="" xmlns:a16="http://schemas.microsoft.com/office/drawing/2014/main" id="{00000000-0008-0000-0600-000023030000}"/>
            </a:ext>
          </a:extLst>
        </xdr:cNvPr>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a:extLst>
            <a:ext uri="{FF2B5EF4-FFF2-40B4-BE49-F238E27FC236}">
              <a16:creationId xmlns="" xmlns:a16="http://schemas.microsoft.com/office/drawing/2014/main" id="{00000000-0008-0000-0600-000024030000}"/>
            </a:ext>
          </a:extLst>
        </xdr:cNvPr>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118623</xdr:rowOff>
    </xdr:from>
    <xdr:to>
      <xdr:col>107</xdr:col>
      <xdr:colOff>50800</xdr:colOff>
      <xdr:row>58</xdr:row>
      <xdr:rowOff>121915</xdr:rowOff>
    </xdr:to>
    <xdr:cxnSp macro="">
      <xdr:nvCxnSpPr>
        <xdr:cNvPr id="805" name="直線コネクタ 804">
          <a:extLst>
            <a:ext uri="{FF2B5EF4-FFF2-40B4-BE49-F238E27FC236}">
              <a16:creationId xmlns="" xmlns:a16="http://schemas.microsoft.com/office/drawing/2014/main" id="{00000000-0008-0000-0600-000025030000}"/>
            </a:ext>
          </a:extLst>
        </xdr:cNvPr>
        <xdr:cNvCxnSpPr/>
      </xdr:nvCxnSpPr>
      <xdr:spPr>
        <a:xfrm>
          <a:off x="19545300" y="10062723"/>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a:extLst>
            <a:ext uri="{FF2B5EF4-FFF2-40B4-BE49-F238E27FC236}">
              <a16:creationId xmlns="" xmlns:a16="http://schemas.microsoft.com/office/drawing/2014/main" id="{00000000-0008-0000-0600-000026030000}"/>
            </a:ext>
          </a:extLst>
        </xdr:cNvPr>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113777</xdr:rowOff>
    </xdr:from>
    <xdr:to>
      <xdr:col>102</xdr:col>
      <xdr:colOff>114300</xdr:colOff>
      <xdr:row>58</xdr:row>
      <xdr:rowOff>118623</xdr:rowOff>
    </xdr:to>
    <xdr:cxnSp macro="">
      <xdr:nvCxnSpPr>
        <xdr:cNvPr id="808" name="直線コネクタ 807">
          <a:extLst>
            <a:ext uri="{FF2B5EF4-FFF2-40B4-BE49-F238E27FC236}">
              <a16:creationId xmlns="" xmlns:a16="http://schemas.microsoft.com/office/drawing/2014/main" id="{00000000-0008-0000-0600-000028030000}"/>
            </a:ext>
          </a:extLst>
        </xdr:cNvPr>
        <xdr:cNvCxnSpPr/>
      </xdr:nvCxnSpPr>
      <xdr:spPr>
        <a:xfrm>
          <a:off x="18656300" y="10057877"/>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a:extLst>
            <a:ext uri="{FF2B5EF4-FFF2-40B4-BE49-F238E27FC236}">
              <a16:creationId xmlns="" xmlns:a16="http://schemas.microsoft.com/office/drawing/2014/main" id="{00000000-0008-0000-0600-000029030000}"/>
            </a:ext>
          </a:extLst>
        </xdr:cNvPr>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0" name="テキスト ボックス 809">
          <a:extLst>
            <a:ext uri="{FF2B5EF4-FFF2-40B4-BE49-F238E27FC236}">
              <a16:creationId xmlns="" xmlns:a16="http://schemas.microsoft.com/office/drawing/2014/main" id="{00000000-0008-0000-0600-00002A030000}"/>
            </a:ext>
          </a:extLst>
        </xdr:cNvPr>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a:extLst>
            <a:ext uri="{FF2B5EF4-FFF2-40B4-BE49-F238E27FC236}">
              <a16:creationId xmlns="" xmlns:a16="http://schemas.microsoft.com/office/drawing/2014/main" id="{00000000-0008-0000-0600-00002B030000}"/>
            </a:ext>
          </a:extLst>
        </xdr:cNvPr>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81631</xdr:rowOff>
    </xdr:from>
    <xdr:to>
      <xdr:col>116</xdr:col>
      <xdr:colOff>114300</xdr:colOff>
      <xdr:row>59</xdr:row>
      <xdr:rowOff>11781</xdr:rowOff>
    </xdr:to>
    <xdr:sp macro="" textlink="">
      <xdr:nvSpPr>
        <xdr:cNvPr id="818" name="楕円 817">
          <a:extLst>
            <a:ext uri="{FF2B5EF4-FFF2-40B4-BE49-F238E27FC236}">
              <a16:creationId xmlns="" xmlns:a16="http://schemas.microsoft.com/office/drawing/2014/main" id="{00000000-0008-0000-0600-000032030000}"/>
            </a:ext>
          </a:extLst>
        </xdr:cNvPr>
        <xdr:cNvSpPr/>
      </xdr:nvSpPr>
      <xdr:spPr>
        <a:xfrm>
          <a:off x="22110700" y="1002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4234</xdr:rowOff>
    </xdr:from>
    <xdr:ext cx="378565" cy="259045"/>
    <xdr:sp macro="" textlink="">
      <xdr:nvSpPr>
        <xdr:cNvPr id="819" name="貸付金該当値テキスト">
          <a:extLst>
            <a:ext uri="{FF2B5EF4-FFF2-40B4-BE49-F238E27FC236}">
              <a16:creationId xmlns="" xmlns:a16="http://schemas.microsoft.com/office/drawing/2014/main" id="{00000000-0008-0000-0600-000033030000}"/>
            </a:ext>
          </a:extLst>
        </xdr:cNvPr>
        <xdr:cNvSpPr txBox="1"/>
      </xdr:nvSpPr>
      <xdr:spPr>
        <a:xfrm>
          <a:off x="22212300" y="9948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78110</xdr:rowOff>
    </xdr:from>
    <xdr:to>
      <xdr:col>112</xdr:col>
      <xdr:colOff>38100</xdr:colOff>
      <xdr:row>59</xdr:row>
      <xdr:rowOff>8260</xdr:rowOff>
    </xdr:to>
    <xdr:sp macro="" textlink="">
      <xdr:nvSpPr>
        <xdr:cNvPr id="820" name="楕円 819">
          <a:extLst>
            <a:ext uri="{FF2B5EF4-FFF2-40B4-BE49-F238E27FC236}">
              <a16:creationId xmlns="" xmlns:a16="http://schemas.microsoft.com/office/drawing/2014/main" id="{00000000-0008-0000-0600-000034030000}"/>
            </a:ext>
          </a:extLst>
        </xdr:cNvPr>
        <xdr:cNvSpPr/>
      </xdr:nvSpPr>
      <xdr:spPr>
        <a:xfrm>
          <a:off x="21272500" y="1002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170837</xdr:rowOff>
    </xdr:from>
    <xdr:ext cx="378565" cy="259045"/>
    <xdr:sp macro="" textlink="">
      <xdr:nvSpPr>
        <xdr:cNvPr id="821" name="テキスト ボックス 820">
          <a:extLst>
            <a:ext uri="{FF2B5EF4-FFF2-40B4-BE49-F238E27FC236}">
              <a16:creationId xmlns="" xmlns:a16="http://schemas.microsoft.com/office/drawing/2014/main" id="{00000000-0008-0000-0600-000035030000}"/>
            </a:ext>
          </a:extLst>
        </xdr:cNvPr>
        <xdr:cNvSpPr txBox="1"/>
      </xdr:nvSpPr>
      <xdr:spPr>
        <a:xfrm>
          <a:off x="21134017" y="10114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71115</xdr:rowOff>
    </xdr:from>
    <xdr:to>
      <xdr:col>107</xdr:col>
      <xdr:colOff>101600</xdr:colOff>
      <xdr:row>59</xdr:row>
      <xdr:rowOff>1265</xdr:rowOff>
    </xdr:to>
    <xdr:sp macro="" textlink="">
      <xdr:nvSpPr>
        <xdr:cNvPr id="822" name="楕円 821">
          <a:extLst>
            <a:ext uri="{FF2B5EF4-FFF2-40B4-BE49-F238E27FC236}">
              <a16:creationId xmlns="" xmlns:a16="http://schemas.microsoft.com/office/drawing/2014/main" id="{00000000-0008-0000-0600-000036030000}"/>
            </a:ext>
          </a:extLst>
        </xdr:cNvPr>
        <xdr:cNvSpPr/>
      </xdr:nvSpPr>
      <xdr:spPr>
        <a:xfrm>
          <a:off x="20383500" y="1001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163842</xdr:rowOff>
    </xdr:from>
    <xdr:ext cx="378565" cy="259045"/>
    <xdr:sp macro="" textlink="">
      <xdr:nvSpPr>
        <xdr:cNvPr id="823" name="テキスト ボックス 822">
          <a:extLst>
            <a:ext uri="{FF2B5EF4-FFF2-40B4-BE49-F238E27FC236}">
              <a16:creationId xmlns="" xmlns:a16="http://schemas.microsoft.com/office/drawing/2014/main" id="{00000000-0008-0000-0600-000037030000}"/>
            </a:ext>
          </a:extLst>
        </xdr:cNvPr>
        <xdr:cNvSpPr txBox="1"/>
      </xdr:nvSpPr>
      <xdr:spPr>
        <a:xfrm>
          <a:off x="20245017" y="10107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67823</xdr:rowOff>
    </xdr:from>
    <xdr:to>
      <xdr:col>102</xdr:col>
      <xdr:colOff>165100</xdr:colOff>
      <xdr:row>58</xdr:row>
      <xdr:rowOff>169423</xdr:rowOff>
    </xdr:to>
    <xdr:sp macro="" textlink="">
      <xdr:nvSpPr>
        <xdr:cNvPr id="824" name="楕円 823">
          <a:extLst>
            <a:ext uri="{FF2B5EF4-FFF2-40B4-BE49-F238E27FC236}">
              <a16:creationId xmlns="" xmlns:a16="http://schemas.microsoft.com/office/drawing/2014/main" id="{00000000-0008-0000-0600-000038030000}"/>
            </a:ext>
          </a:extLst>
        </xdr:cNvPr>
        <xdr:cNvSpPr/>
      </xdr:nvSpPr>
      <xdr:spPr>
        <a:xfrm>
          <a:off x="19494500" y="1001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160550</xdr:rowOff>
    </xdr:from>
    <xdr:ext cx="378565" cy="259045"/>
    <xdr:sp macro="" textlink="">
      <xdr:nvSpPr>
        <xdr:cNvPr id="825" name="テキスト ボックス 824">
          <a:extLst>
            <a:ext uri="{FF2B5EF4-FFF2-40B4-BE49-F238E27FC236}">
              <a16:creationId xmlns="" xmlns:a16="http://schemas.microsoft.com/office/drawing/2014/main" id="{00000000-0008-0000-0600-000039030000}"/>
            </a:ext>
          </a:extLst>
        </xdr:cNvPr>
        <xdr:cNvSpPr txBox="1"/>
      </xdr:nvSpPr>
      <xdr:spPr>
        <a:xfrm>
          <a:off x="19356017" y="10104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62977</xdr:rowOff>
    </xdr:from>
    <xdr:to>
      <xdr:col>98</xdr:col>
      <xdr:colOff>38100</xdr:colOff>
      <xdr:row>58</xdr:row>
      <xdr:rowOff>164577</xdr:rowOff>
    </xdr:to>
    <xdr:sp macro="" textlink="">
      <xdr:nvSpPr>
        <xdr:cNvPr id="826" name="楕円 825">
          <a:extLst>
            <a:ext uri="{FF2B5EF4-FFF2-40B4-BE49-F238E27FC236}">
              <a16:creationId xmlns="" xmlns:a16="http://schemas.microsoft.com/office/drawing/2014/main" id="{00000000-0008-0000-0600-00003A030000}"/>
            </a:ext>
          </a:extLst>
        </xdr:cNvPr>
        <xdr:cNvSpPr/>
      </xdr:nvSpPr>
      <xdr:spPr>
        <a:xfrm>
          <a:off x="18605500" y="1000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155704</xdr:rowOff>
    </xdr:from>
    <xdr:ext cx="378565" cy="259045"/>
    <xdr:sp macro="" textlink="">
      <xdr:nvSpPr>
        <xdr:cNvPr id="827" name="テキスト ボックス 826">
          <a:extLst>
            <a:ext uri="{FF2B5EF4-FFF2-40B4-BE49-F238E27FC236}">
              <a16:creationId xmlns="" xmlns:a16="http://schemas.microsoft.com/office/drawing/2014/main" id="{00000000-0008-0000-0600-00003B030000}"/>
            </a:ext>
          </a:extLst>
        </xdr:cNvPr>
        <xdr:cNvSpPr txBox="1"/>
      </xdr:nvSpPr>
      <xdr:spPr>
        <a:xfrm>
          <a:off x="18467017" y="10099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 xmlns:a16="http://schemas.microsoft.com/office/drawing/2014/main"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a:extLst>
            <a:ext uri="{FF2B5EF4-FFF2-40B4-BE49-F238E27FC236}">
              <a16:creationId xmlns="" xmlns:a16="http://schemas.microsoft.com/office/drawing/2014/main" id="{00000000-0008-0000-0600-000047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a:extLst>
            <a:ext uri="{FF2B5EF4-FFF2-40B4-BE49-F238E27FC236}">
              <a16:creationId xmlns="" xmlns:a16="http://schemas.microsoft.com/office/drawing/2014/main" id="{00000000-0008-0000-0600-000048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a:extLst>
            <a:ext uri="{FF2B5EF4-FFF2-40B4-BE49-F238E27FC236}">
              <a16:creationId xmlns="" xmlns:a16="http://schemas.microsoft.com/office/drawing/2014/main" id="{00000000-0008-0000-0600-000049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a:extLst>
            <a:ext uri="{FF2B5EF4-FFF2-40B4-BE49-F238E27FC236}">
              <a16:creationId xmlns="" xmlns:a16="http://schemas.microsoft.com/office/drawing/2014/main" id="{00000000-0008-0000-0600-00004A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a:extLst>
            <a:ext uri="{FF2B5EF4-FFF2-40B4-BE49-F238E27FC236}">
              <a16:creationId xmlns="" xmlns:a16="http://schemas.microsoft.com/office/drawing/2014/main" id="{00000000-0008-0000-0600-00004B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a:extLst>
            <a:ext uri="{FF2B5EF4-FFF2-40B4-BE49-F238E27FC236}">
              <a16:creationId xmlns="" xmlns:a16="http://schemas.microsoft.com/office/drawing/2014/main" id="{00000000-0008-0000-0600-00004C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a:extLst>
            <a:ext uri="{FF2B5EF4-FFF2-40B4-BE49-F238E27FC236}">
              <a16:creationId xmlns="" xmlns:a16="http://schemas.microsoft.com/office/drawing/2014/main" id="{00000000-0008-0000-0600-00004D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a:extLst>
            <a:ext uri="{FF2B5EF4-FFF2-40B4-BE49-F238E27FC236}">
              <a16:creationId xmlns="" xmlns:a16="http://schemas.microsoft.com/office/drawing/2014/main" id="{00000000-0008-0000-0600-00004E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a:extLst>
            <a:ext uri="{FF2B5EF4-FFF2-40B4-BE49-F238E27FC236}">
              <a16:creationId xmlns="" xmlns:a16="http://schemas.microsoft.com/office/drawing/2014/main" id="{00000000-0008-0000-0600-00004F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a:extLst>
            <a:ext uri="{FF2B5EF4-FFF2-40B4-BE49-F238E27FC236}">
              <a16:creationId xmlns="" xmlns:a16="http://schemas.microsoft.com/office/drawing/2014/main" id="{00000000-0008-0000-0600-000050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a:extLst>
            <a:ext uri="{FF2B5EF4-FFF2-40B4-BE49-F238E27FC236}">
              <a16:creationId xmlns="" xmlns:a16="http://schemas.microsoft.com/office/drawing/2014/main" id="{00000000-0008-0000-0600-000051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a:extLst>
            <a:ext uri="{FF2B5EF4-FFF2-40B4-BE49-F238E27FC236}">
              <a16:creationId xmlns="" xmlns:a16="http://schemas.microsoft.com/office/drawing/2014/main" id="{00000000-0008-0000-0600-000052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a:extLst>
            <a:ext uri="{FF2B5EF4-FFF2-40B4-BE49-F238E27FC236}">
              <a16:creationId xmlns="" xmlns:a16="http://schemas.microsoft.com/office/drawing/2014/main" id="{00000000-0008-0000-0600-000056030000}"/>
            </a:ext>
          </a:extLst>
        </xdr:cNvPr>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a:extLst>
            <a:ext uri="{FF2B5EF4-FFF2-40B4-BE49-F238E27FC236}">
              <a16:creationId xmlns="" xmlns:a16="http://schemas.microsoft.com/office/drawing/2014/main" id="{00000000-0008-0000-0600-000057030000}"/>
            </a:ext>
          </a:extLst>
        </xdr:cNvPr>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a:extLst>
            <a:ext uri="{FF2B5EF4-FFF2-40B4-BE49-F238E27FC236}">
              <a16:creationId xmlns="" xmlns:a16="http://schemas.microsoft.com/office/drawing/2014/main" id="{00000000-0008-0000-0600-000058030000}"/>
            </a:ext>
          </a:extLst>
        </xdr:cNvPr>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a:extLst>
            <a:ext uri="{FF2B5EF4-FFF2-40B4-BE49-F238E27FC236}">
              <a16:creationId xmlns="" xmlns:a16="http://schemas.microsoft.com/office/drawing/2014/main" id="{00000000-0008-0000-0600-000059030000}"/>
            </a:ext>
          </a:extLst>
        </xdr:cNvPr>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a:extLst>
            <a:ext uri="{FF2B5EF4-FFF2-40B4-BE49-F238E27FC236}">
              <a16:creationId xmlns="" xmlns:a16="http://schemas.microsoft.com/office/drawing/2014/main" id="{00000000-0008-0000-0600-00005A030000}"/>
            </a:ext>
          </a:extLst>
        </xdr:cNvPr>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138557</xdr:rowOff>
    </xdr:from>
    <xdr:to>
      <xdr:col>116</xdr:col>
      <xdr:colOff>63500</xdr:colOff>
      <xdr:row>75</xdr:row>
      <xdr:rowOff>162593</xdr:rowOff>
    </xdr:to>
    <xdr:cxnSp macro="">
      <xdr:nvCxnSpPr>
        <xdr:cNvPr id="859" name="直線コネクタ 858">
          <a:extLst>
            <a:ext uri="{FF2B5EF4-FFF2-40B4-BE49-F238E27FC236}">
              <a16:creationId xmlns="" xmlns:a16="http://schemas.microsoft.com/office/drawing/2014/main" id="{00000000-0008-0000-0600-00005B030000}"/>
            </a:ext>
          </a:extLst>
        </xdr:cNvPr>
        <xdr:cNvCxnSpPr/>
      </xdr:nvCxnSpPr>
      <xdr:spPr>
        <a:xfrm>
          <a:off x="21323300" y="12997307"/>
          <a:ext cx="838200" cy="2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92738</xdr:rowOff>
    </xdr:from>
    <xdr:ext cx="534377" cy="259045"/>
    <xdr:sp macro="" textlink="">
      <xdr:nvSpPr>
        <xdr:cNvPr id="860" name="繰出金平均値テキスト">
          <a:extLst>
            <a:ext uri="{FF2B5EF4-FFF2-40B4-BE49-F238E27FC236}">
              <a16:creationId xmlns="" xmlns:a16="http://schemas.microsoft.com/office/drawing/2014/main" id="{00000000-0008-0000-0600-00005C030000}"/>
            </a:ext>
          </a:extLst>
        </xdr:cNvPr>
        <xdr:cNvSpPr txBox="1"/>
      </xdr:nvSpPr>
      <xdr:spPr>
        <a:xfrm>
          <a:off x="22212300" y="127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a:extLst>
            <a:ext uri="{FF2B5EF4-FFF2-40B4-BE49-F238E27FC236}">
              <a16:creationId xmlns="" xmlns:a16="http://schemas.microsoft.com/office/drawing/2014/main" id="{00000000-0008-0000-0600-00005D030000}"/>
            </a:ext>
          </a:extLst>
        </xdr:cNvPr>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27163</xdr:rowOff>
    </xdr:from>
    <xdr:to>
      <xdr:col>111</xdr:col>
      <xdr:colOff>177800</xdr:colOff>
      <xdr:row>75</xdr:row>
      <xdr:rowOff>138557</xdr:rowOff>
    </xdr:to>
    <xdr:cxnSp macro="">
      <xdr:nvCxnSpPr>
        <xdr:cNvPr id="862" name="直線コネクタ 861">
          <a:extLst>
            <a:ext uri="{FF2B5EF4-FFF2-40B4-BE49-F238E27FC236}">
              <a16:creationId xmlns="" xmlns:a16="http://schemas.microsoft.com/office/drawing/2014/main" id="{00000000-0008-0000-0600-00005E030000}"/>
            </a:ext>
          </a:extLst>
        </xdr:cNvPr>
        <xdr:cNvCxnSpPr/>
      </xdr:nvCxnSpPr>
      <xdr:spPr>
        <a:xfrm>
          <a:off x="20434300" y="12714463"/>
          <a:ext cx="889000" cy="28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a:extLst>
            <a:ext uri="{FF2B5EF4-FFF2-40B4-BE49-F238E27FC236}">
              <a16:creationId xmlns="" xmlns:a16="http://schemas.microsoft.com/office/drawing/2014/main" id="{00000000-0008-0000-0600-00005F030000}"/>
            </a:ext>
          </a:extLst>
        </xdr:cNvPr>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131099</xdr:rowOff>
    </xdr:from>
    <xdr:ext cx="534377"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21056111" y="126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27163</xdr:rowOff>
    </xdr:from>
    <xdr:to>
      <xdr:col>107</xdr:col>
      <xdr:colOff>50800</xdr:colOff>
      <xdr:row>74</xdr:row>
      <xdr:rowOff>121706</xdr:rowOff>
    </xdr:to>
    <xdr:cxnSp macro="">
      <xdr:nvCxnSpPr>
        <xdr:cNvPr id="865" name="直線コネクタ 864">
          <a:extLst>
            <a:ext uri="{FF2B5EF4-FFF2-40B4-BE49-F238E27FC236}">
              <a16:creationId xmlns="" xmlns:a16="http://schemas.microsoft.com/office/drawing/2014/main" id="{00000000-0008-0000-0600-000061030000}"/>
            </a:ext>
          </a:extLst>
        </xdr:cNvPr>
        <xdr:cNvCxnSpPr/>
      </xdr:nvCxnSpPr>
      <xdr:spPr>
        <a:xfrm flipV="1">
          <a:off x="19545300" y="12714463"/>
          <a:ext cx="889000" cy="9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a:extLst>
            <a:ext uri="{FF2B5EF4-FFF2-40B4-BE49-F238E27FC236}">
              <a16:creationId xmlns="" xmlns:a16="http://schemas.microsoft.com/office/drawing/2014/main" id="{00000000-0008-0000-0600-000062030000}"/>
            </a:ext>
          </a:extLst>
        </xdr:cNvPr>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106483</xdr:rowOff>
    </xdr:from>
    <xdr:ext cx="534377"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20167111" y="1296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121706</xdr:rowOff>
    </xdr:from>
    <xdr:to>
      <xdr:col>102</xdr:col>
      <xdr:colOff>114300</xdr:colOff>
      <xdr:row>75</xdr:row>
      <xdr:rowOff>38136</xdr:rowOff>
    </xdr:to>
    <xdr:cxnSp macro="">
      <xdr:nvCxnSpPr>
        <xdr:cNvPr id="868" name="直線コネクタ 867">
          <a:extLst>
            <a:ext uri="{FF2B5EF4-FFF2-40B4-BE49-F238E27FC236}">
              <a16:creationId xmlns="" xmlns:a16="http://schemas.microsoft.com/office/drawing/2014/main" id="{00000000-0008-0000-0600-000064030000}"/>
            </a:ext>
          </a:extLst>
        </xdr:cNvPr>
        <xdr:cNvCxnSpPr/>
      </xdr:nvCxnSpPr>
      <xdr:spPr>
        <a:xfrm flipV="1">
          <a:off x="18656300" y="12809006"/>
          <a:ext cx="889000" cy="8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a:extLst>
            <a:ext uri="{FF2B5EF4-FFF2-40B4-BE49-F238E27FC236}">
              <a16:creationId xmlns="" xmlns:a16="http://schemas.microsoft.com/office/drawing/2014/main" id="{00000000-0008-0000-0600-000065030000}"/>
            </a:ext>
          </a:extLst>
        </xdr:cNvPr>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100768</xdr:rowOff>
    </xdr:from>
    <xdr:ext cx="534377"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19278111" y="129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a:extLst>
            <a:ext uri="{FF2B5EF4-FFF2-40B4-BE49-F238E27FC236}">
              <a16:creationId xmlns="" xmlns:a16="http://schemas.microsoft.com/office/drawing/2014/main" id="{00000000-0008-0000-0600-000067030000}"/>
            </a:ext>
          </a:extLst>
        </xdr:cNvPr>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121145</xdr:rowOff>
    </xdr:from>
    <xdr:ext cx="534377"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18389111" y="1297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111792</xdr:rowOff>
    </xdr:from>
    <xdr:to>
      <xdr:col>116</xdr:col>
      <xdr:colOff>114300</xdr:colOff>
      <xdr:row>76</xdr:row>
      <xdr:rowOff>41942</xdr:rowOff>
    </xdr:to>
    <xdr:sp macro="" textlink="">
      <xdr:nvSpPr>
        <xdr:cNvPr id="878" name="楕円 877">
          <a:extLst>
            <a:ext uri="{FF2B5EF4-FFF2-40B4-BE49-F238E27FC236}">
              <a16:creationId xmlns="" xmlns:a16="http://schemas.microsoft.com/office/drawing/2014/main" id="{00000000-0008-0000-0600-00006E030000}"/>
            </a:ext>
          </a:extLst>
        </xdr:cNvPr>
        <xdr:cNvSpPr/>
      </xdr:nvSpPr>
      <xdr:spPr>
        <a:xfrm>
          <a:off x="22110700" y="1297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90219</xdr:rowOff>
    </xdr:from>
    <xdr:ext cx="534377" cy="259045"/>
    <xdr:sp macro="" textlink="">
      <xdr:nvSpPr>
        <xdr:cNvPr id="879" name="繰出金該当値テキスト">
          <a:extLst>
            <a:ext uri="{FF2B5EF4-FFF2-40B4-BE49-F238E27FC236}">
              <a16:creationId xmlns="" xmlns:a16="http://schemas.microsoft.com/office/drawing/2014/main" id="{00000000-0008-0000-0600-00006F030000}"/>
            </a:ext>
          </a:extLst>
        </xdr:cNvPr>
        <xdr:cNvSpPr txBox="1"/>
      </xdr:nvSpPr>
      <xdr:spPr>
        <a:xfrm>
          <a:off x="22212300" y="1294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87757</xdr:rowOff>
    </xdr:from>
    <xdr:to>
      <xdr:col>112</xdr:col>
      <xdr:colOff>38100</xdr:colOff>
      <xdr:row>76</xdr:row>
      <xdr:rowOff>17906</xdr:rowOff>
    </xdr:to>
    <xdr:sp macro="" textlink="">
      <xdr:nvSpPr>
        <xdr:cNvPr id="880" name="楕円 879">
          <a:extLst>
            <a:ext uri="{FF2B5EF4-FFF2-40B4-BE49-F238E27FC236}">
              <a16:creationId xmlns="" xmlns:a16="http://schemas.microsoft.com/office/drawing/2014/main" id="{00000000-0008-0000-0600-000070030000}"/>
            </a:ext>
          </a:extLst>
        </xdr:cNvPr>
        <xdr:cNvSpPr/>
      </xdr:nvSpPr>
      <xdr:spPr>
        <a:xfrm>
          <a:off x="21272500" y="129465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9034</xdr:rowOff>
    </xdr:from>
    <xdr:ext cx="534377" cy="259045"/>
    <xdr:sp macro="" textlink="">
      <xdr:nvSpPr>
        <xdr:cNvPr id="881" name="テキスト ボックス 880">
          <a:extLst>
            <a:ext uri="{FF2B5EF4-FFF2-40B4-BE49-F238E27FC236}">
              <a16:creationId xmlns="" xmlns:a16="http://schemas.microsoft.com/office/drawing/2014/main" id="{00000000-0008-0000-0600-000071030000}"/>
            </a:ext>
          </a:extLst>
        </xdr:cNvPr>
        <xdr:cNvSpPr txBox="1"/>
      </xdr:nvSpPr>
      <xdr:spPr>
        <a:xfrm>
          <a:off x="21056111" y="1303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147813</xdr:rowOff>
    </xdr:from>
    <xdr:to>
      <xdr:col>107</xdr:col>
      <xdr:colOff>101600</xdr:colOff>
      <xdr:row>74</xdr:row>
      <xdr:rowOff>77963</xdr:rowOff>
    </xdr:to>
    <xdr:sp macro="" textlink="">
      <xdr:nvSpPr>
        <xdr:cNvPr id="882" name="楕円 881">
          <a:extLst>
            <a:ext uri="{FF2B5EF4-FFF2-40B4-BE49-F238E27FC236}">
              <a16:creationId xmlns="" xmlns:a16="http://schemas.microsoft.com/office/drawing/2014/main" id="{00000000-0008-0000-0600-000072030000}"/>
            </a:ext>
          </a:extLst>
        </xdr:cNvPr>
        <xdr:cNvSpPr/>
      </xdr:nvSpPr>
      <xdr:spPr>
        <a:xfrm>
          <a:off x="20383500" y="1266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94490</xdr:rowOff>
    </xdr:from>
    <xdr:ext cx="534377" cy="259045"/>
    <xdr:sp macro="" textlink="">
      <xdr:nvSpPr>
        <xdr:cNvPr id="883" name="テキスト ボックス 882">
          <a:extLst>
            <a:ext uri="{FF2B5EF4-FFF2-40B4-BE49-F238E27FC236}">
              <a16:creationId xmlns="" xmlns:a16="http://schemas.microsoft.com/office/drawing/2014/main" id="{00000000-0008-0000-0600-000073030000}"/>
            </a:ext>
          </a:extLst>
        </xdr:cNvPr>
        <xdr:cNvSpPr txBox="1"/>
      </xdr:nvSpPr>
      <xdr:spPr>
        <a:xfrm>
          <a:off x="20167111" y="1243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70906</xdr:rowOff>
    </xdr:from>
    <xdr:to>
      <xdr:col>102</xdr:col>
      <xdr:colOff>165100</xdr:colOff>
      <xdr:row>75</xdr:row>
      <xdr:rowOff>1056</xdr:rowOff>
    </xdr:to>
    <xdr:sp macro="" textlink="">
      <xdr:nvSpPr>
        <xdr:cNvPr id="884" name="楕円 883">
          <a:extLst>
            <a:ext uri="{FF2B5EF4-FFF2-40B4-BE49-F238E27FC236}">
              <a16:creationId xmlns="" xmlns:a16="http://schemas.microsoft.com/office/drawing/2014/main" id="{00000000-0008-0000-0600-000074030000}"/>
            </a:ext>
          </a:extLst>
        </xdr:cNvPr>
        <xdr:cNvSpPr/>
      </xdr:nvSpPr>
      <xdr:spPr>
        <a:xfrm>
          <a:off x="19494500" y="1275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17583</xdr:rowOff>
    </xdr:from>
    <xdr:ext cx="534377" cy="259045"/>
    <xdr:sp macro="" textlink="">
      <xdr:nvSpPr>
        <xdr:cNvPr id="885" name="テキスト ボックス 884">
          <a:extLst>
            <a:ext uri="{FF2B5EF4-FFF2-40B4-BE49-F238E27FC236}">
              <a16:creationId xmlns="" xmlns:a16="http://schemas.microsoft.com/office/drawing/2014/main" id="{00000000-0008-0000-0600-000075030000}"/>
            </a:ext>
          </a:extLst>
        </xdr:cNvPr>
        <xdr:cNvSpPr txBox="1"/>
      </xdr:nvSpPr>
      <xdr:spPr>
        <a:xfrm>
          <a:off x="19278111" y="1253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158786</xdr:rowOff>
    </xdr:from>
    <xdr:to>
      <xdr:col>98</xdr:col>
      <xdr:colOff>38100</xdr:colOff>
      <xdr:row>75</xdr:row>
      <xdr:rowOff>88936</xdr:rowOff>
    </xdr:to>
    <xdr:sp macro="" textlink="">
      <xdr:nvSpPr>
        <xdr:cNvPr id="886" name="楕円 885">
          <a:extLst>
            <a:ext uri="{FF2B5EF4-FFF2-40B4-BE49-F238E27FC236}">
              <a16:creationId xmlns="" xmlns:a16="http://schemas.microsoft.com/office/drawing/2014/main" id="{00000000-0008-0000-0600-000076030000}"/>
            </a:ext>
          </a:extLst>
        </xdr:cNvPr>
        <xdr:cNvSpPr/>
      </xdr:nvSpPr>
      <xdr:spPr>
        <a:xfrm>
          <a:off x="18605500" y="1284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105463</xdr:rowOff>
    </xdr:from>
    <xdr:ext cx="534377" cy="259045"/>
    <xdr:sp macro="" textlink="">
      <xdr:nvSpPr>
        <xdr:cNvPr id="887" name="テキスト ボックス 886">
          <a:extLst>
            <a:ext uri="{FF2B5EF4-FFF2-40B4-BE49-F238E27FC236}">
              <a16:creationId xmlns="" xmlns:a16="http://schemas.microsoft.com/office/drawing/2014/main" id="{00000000-0008-0000-0600-000077030000}"/>
            </a:ext>
          </a:extLst>
        </xdr:cNvPr>
        <xdr:cNvSpPr txBox="1"/>
      </xdr:nvSpPr>
      <xdr:spPr>
        <a:xfrm>
          <a:off x="18389111" y="1262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人件費が類似団体平均を上回っている要因は、隣接市町から業務を受託している消防部門、町立保育園を運営している福祉部門、観光地として観光行事を行う商工部門など、固有の特殊事情によると考える。</a:t>
          </a:r>
        </a:p>
        <a:p>
          <a:r>
            <a:rPr kumimoji="1" lang="ja-JP" altLang="en-US" sz="1300">
              <a:latin typeface="ＭＳ Ｐゴシック" panose="020B0600070205080204" pitchFamily="50" charset="-128"/>
              <a:ea typeface="ＭＳ Ｐゴシック" panose="020B0600070205080204" pitchFamily="50" charset="-128"/>
            </a:rPr>
            <a:t>　補助費等については、平成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年度より湯河原町真鶴町衛生組合の最終処分場の工事に対する償還が始まり、大幅な増額となった。今後も湯河原町真鶴町衛生組合負担金公債費負担金により増加が見込まれる。</a:t>
          </a:r>
        </a:p>
        <a:p>
          <a:r>
            <a:rPr kumimoji="1" lang="ja-JP" altLang="en-US" sz="1300">
              <a:latin typeface="ＭＳ Ｐゴシック" panose="020B0600070205080204" pitchFamily="50" charset="-128"/>
              <a:ea typeface="ＭＳ Ｐゴシック" panose="020B0600070205080204" pitchFamily="50" charset="-128"/>
            </a:rPr>
            <a:t>　普通建設事業費については、町民体育館施設整備事業、（仮称）防災コミュニティセンター整備事業、八雲・まさご保育園統合事業などにより増加した。</a:t>
          </a:r>
        </a:p>
        <a:p>
          <a:r>
            <a:rPr kumimoji="1" lang="ja-JP" altLang="en-US" sz="1300">
              <a:latin typeface="ＭＳ Ｐゴシック" panose="020B0600070205080204" pitchFamily="50" charset="-128"/>
              <a:ea typeface="ＭＳ Ｐゴシック" panose="020B0600070205080204" pitchFamily="50" charset="-128"/>
            </a:rPr>
            <a:t>　積立金については、まちづくり寄附金によりまちづくり基金積立金が増加傾向にあったが、今年度はまちづくり基金積立金、財政調整基金積立金、防災基金積立金などの減額で大きく減少した。</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神奈川県湯河原町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25,220
24,881
40.97
10,148,108
9,786,770
278,594
5,518,058
9,481,392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4826</xdr:rowOff>
    </xdr:from>
    <xdr:to>
      <xdr:col>24</xdr:col>
      <xdr:colOff>63500</xdr:colOff>
      <xdr:row>32</xdr:row>
      <xdr:rowOff>28067</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a:off x="3797300" y="5491226"/>
          <a:ext cx="8382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597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4826</xdr:rowOff>
    </xdr:from>
    <xdr:to>
      <xdr:col>19</xdr:col>
      <xdr:colOff>177800</xdr:colOff>
      <xdr:row>32</xdr:row>
      <xdr:rowOff>68834</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flipV="1">
          <a:off x="2908300" y="549122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77233</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37592</xdr:rowOff>
    </xdr:from>
    <xdr:to>
      <xdr:col>15</xdr:col>
      <xdr:colOff>50800</xdr:colOff>
      <xdr:row>32</xdr:row>
      <xdr:rowOff>68834</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a:off x="2019300" y="5523992"/>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a:extLst>
            <a:ext uri="{FF2B5EF4-FFF2-40B4-BE49-F238E27FC236}">
              <a16:creationId xmlns="" xmlns:a16="http://schemas.microsoft.com/office/drawing/2014/main" id="{00000000-0008-0000-0700-000044000000}"/>
            </a:ext>
          </a:extLst>
        </xdr:cNvPr>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69613</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37592</xdr:rowOff>
    </xdr:from>
    <xdr:to>
      <xdr:col>10</xdr:col>
      <xdr:colOff>114300</xdr:colOff>
      <xdr:row>32</xdr:row>
      <xdr:rowOff>49784</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flipV="1">
          <a:off x="1130300" y="5523992"/>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146956</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135907</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148717</xdr:rowOff>
    </xdr:from>
    <xdr:to>
      <xdr:col>24</xdr:col>
      <xdr:colOff>114300</xdr:colOff>
      <xdr:row>32</xdr:row>
      <xdr:rowOff>78867</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4584700" y="546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144</xdr:rowOff>
    </xdr:from>
    <xdr:ext cx="469744"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531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125476</xdr:rowOff>
    </xdr:from>
    <xdr:to>
      <xdr:col>20</xdr:col>
      <xdr:colOff>38100</xdr:colOff>
      <xdr:row>32</xdr:row>
      <xdr:rowOff>55626</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3746500" y="544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72153</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62428" y="521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18034</xdr:rowOff>
    </xdr:from>
    <xdr:to>
      <xdr:col>15</xdr:col>
      <xdr:colOff>101600</xdr:colOff>
      <xdr:row>32</xdr:row>
      <xdr:rowOff>119634</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2857500" y="55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136161</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73428" y="527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158242</xdr:rowOff>
    </xdr:from>
    <xdr:to>
      <xdr:col>10</xdr:col>
      <xdr:colOff>165100</xdr:colOff>
      <xdr:row>32</xdr:row>
      <xdr:rowOff>88392</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968500" y="547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104919</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84428" y="524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170434</xdr:rowOff>
    </xdr:from>
    <xdr:to>
      <xdr:col>6</xdr:col>
      <xdr:colOff>38100</xdr:colOff>
      <xdr:row>32</xdr:row>
      <xdr:rowOff>100584</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079500" y="548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117111</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95428" y="526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a:extLst>
            <a:ext uri="{FF2B5EF4-FFF2-40B4-BE49-F238E27FC236}">
              <a16:creationId xmlns="" xmlns:a16="http://schemas.microsoft.com/office/drawing/2014/main" id="{00000000-0008-0000-0700-000072000000}"/>
            </a:ext>
          </a:extLst>
        </xdr:cNvPr>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a:extLst>
            <a:ext uri="{FF2B5EF4-FFF2-40B4-BE49-F238E27FC236}">
              <a16:creationId xmlns="" xmlns:a16="http://schemas.microsoft.com/office/drawing/2014/main" id="{00000000-0008-0000-0700-000074000000}"/>
            </a:ext>
          </a:extLst>
        </xdr:cNvPr>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105490</xdr:rowOff>
    </xdr:from>
    <xdr:to>
      <xdr:col>24</xdr:col>
      <xdr:colOff>63500</xdr:colOff>
      <xdr:row>58</xdr:row>
      <xdr:rowOff>135068</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a:off x="3797300" y="10049590"/>
          <a:ext cx="838200" cy="2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a:extLst>
            <a:ext uri="{FF2B5EF4-FFF2-40B4-BE49-F238E27FC236}">
              <a16:creationId xmlns="" xmlns:a16="http://schemas.microsoft.com/office/drawing/2014/main" id="{00000000-0008-0000-0700-000077000000}"/>
            </a:ext>
          </a:extLst>
        </xdr:cNvPr>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a:extLst>
            <a:ext uri="{FF2B5EF4-FFF2-40B4-BE49-F238E27FC236}">
              <a16:creationId xmlns="" xmlns:a16="http://schemas.microsoft.com/office/drawing/2014/main" id="{00000000-0008-0000-0700-000078000000}"/>
            </a:ext>
          </a:extLst>
        </xdr:cNvPr>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90425</xdr:rowOff>
    </xdr:from>
    <xdr:to>
      <xdr:col>19</xdr:col>
      <xdr:colOff>177800</xdr:colOff>
      <xdr:row>58</xdr:row>
      <xdr:rowOff>105490</xdr:rowOff>
    </xdr:to>
    <xdr:cxnSp macro="">
      <xdr:nvCxnSpPr>
        <xdr:cNvPr id="121" name="直線コネクタ 120">
          <a:extLst>
            <a:ext uri="{FF2B5EF4-FFF2-40B4-BE49-F238E27FC236}">
              <a16:creationId xmlns="" xmlns:a16="http://schemas.microsoft.com/office/drawing/2014/main" id="{00000000-0008-0000-0700-000079000000}"/>
            </a:ext>
          </a:extLst>
        </xdr:cNvPr>
        <xdr:cNvCxnSpPr/>
      </xdr:nvCxnSpPr>
      <xdr:spPr>
        <a:xfrm>
          <a:off x="2908300" y="10034525"/>
          <a:ext cx="889000" cy="1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13785</xdr:rowOff>
    </xdr:from>
    <xdr:ext cx="534377" cy="259045"/>
    <xdr:sp macro="" textlink="">
      <xdr:nvSpPr>
        <xdr:cNvPr id="123" name="テキスト ボックス 122">
          <a:extLst>
            <a:ext uri="{FF2B5EF4-FFF2-40B4-BE49-F238E27FC236}">
              <a16:creationId xmlns="" xmlns:a16="http://schemas.microsoft.com/office/drawing/2014/main" id="{00000000-0008-0000-0700-00007B000000}"/>
            </a:ext>
          </a:extLst>
        </xdr:cNvPr>
        <xdr:cNvSpPr txBox="1"/>
      </xdr:nvSpPr>
      <xdr:spPr>
        <a:xfrm>
          <a:off x="3530111" y="1012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90425</xdr:rowOff>
    </xdr:from>
    <xdr:to>
      <xdr:col>15</xdr:col>
      <xdr:colOff>50800</xdr:colOff>
      <xdr:row>58</xdr:row>
      <xdr:rowOff>144043</xdr:rowOff>
    </xdr:to>
    <xdr:cxnSp macro="">
      <xdr:nvCxnSpPr>
        <xdr:cNvPr id="124" name="直線コネクタ 123">
          <a:extLst>
            <a:ext uri="{FF2B5EF4-FFF2-40B4-BE49-F238E27FC236}">
              <a16:creationId xmlns="" xmlns:a16="http://schemas.microsoft.com/office/drawing/2014/main" id="{00000000-0008-0000-0700-00007C000000}"/>
            </a:ext>
          </a:extLst>
        </xdr:cNvPr>
        <xdr:cNvCxnSpPr/>
      </xdr:nvCxnSpPr>
      <xdr:spPr>
        <a:xfrm flipV="1">
          <a:off x="2019300" y="10034525"/>
          <a:ext cx="889000" cy="5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a:extLst>
            <a:ext uri="{FF2B5EF4-FFF2-40B4-BE49-F238E27FC236}">
              <a16:creationId xmlns="" xmlns:a16="http://schemas.microsoft.com/office/drawing/2014/main" id="{00000000-0008-0000-0700-00007D000000}"/>
            </a:ext>
          </a:extLst>
        </xdr:cNvPr>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18007</xdr:rowOff>
    </xdr:from>
    <xdr:ext cx="534377" cy="259045"/>
    <xdr:sp macro="" textlink="">
      <xdr:nvSpPr>
        <xdr:cNvPr id="126" name="テキスト ボックス 125">
          <a:extLst>
            <a:ext uri="{FF2B5EF4-FFF2-40B4-BE49-F238E27FC236}">
              <a16:creationId xmlns="" xmlns:a16="http://schemas.microsoft.com/office/drawing/2014/main" id="{00000000-0008-0000-0700-00007E000000}"/>
            </a:ext>
          </a:extLst>
        </xdr:cNvPr>
        <xdr:cNvSpPr txBox="1"/>
      </xdr:nvSpPr>
      <xdr:spPr>
        <a:xfrm>
          <a:off x="2641111" y="1013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144043</xdr:rowOff>
    </xdr:from>
    <xdr:to>
      <xdr:col>10</xdr:col>
      <xdr:colOff>114300</xdr:colOff>
      <xdr:row>58</xdr:row>
      <xdr:rowOff>151912</xdr:rowOff>
    </xdr:to>
    <xdr:cxnSp macro="">
      <xdr:nvCxnSpPr>
        <xdr:cNvPr id="127" name="直線コネクタ 126">
          <a:extLst>
            <a:ext uri="{FF2B5EF4-FFF2-40B4-BE49-F238E27FC236}">
              <a16:creationId xmlns="" xmlns:a16="http://schemas.microsoft.com/office/drawing/2014/main" id="{00000000-0008-0000-0700-00007F000000}"/>
            </a:ext>
          </a:extLst>
        </xdr:cNvPr>
        <xdr:cNvCxnSpPr/>
      </xdr:nvCxnSpPr>
      <xdr:spPr>
        <a:xfrm flipV="1">
          <a:off x="1130300" y="10088143"/>
          <a:ext cx="889000" cy="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a:extLst>
            <a:ext uri="{FF2B5EF4-FFF2-40B4-BE49-F238E27FC236}">
              <a16:creationId xmlns="" xmlns:a16="http://schemas.microsoft.com/office/drawing/2014/main" id="{00000000-0008-0000-0700-000080000000}"/>
            </a:ext>
          </a:extLst>
        </xdr:cNvPr>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18256</xdr:rowOff>
    </xdr:from>
    <xdr:ext cx="534377"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1752111" y="101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a:extLst>
            <a:ext uri="{FF2B5EF4-FFF2-40B4-BE49-F238E27FC236}">
              <a16:creationId xmlns="" xmlns:a16="http://schemas.microsoft.com/office/drawing/2014/main" id="{00000000-0008-0000-0700-000082000000}"/>
            </a:ext>
          </a:extLst>
        </xdr:cNvPr>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84268</xdr:rowOff>
    </xdr:from>
    <xdr:to>
      <xdr:col>24</xdr:col>
      <xdr:colOff>114300</xdr:colOff>
      <xdr:row>59</xdr:row>
      <xdr:rowOff>14418</xdr:rowOff>
    </xdr:to>
    <xdr:sp macro="" textlink="">
      <xdr:nvSpPr>
        <xdr:cNvPr id="137" name="楕円 136">
          <a:extLst>
            <a:ext uri="{FF2B5EF4-FFF2-40B4-BE49-F238E27FC236}">
              <a16:creationId xmlns="" xmlns:a16="http://schemas.microsoft.com/office/drawing/2014/main" id="{00000000-0008-0000-0700-000089000000}"/>
            </a:ext>
          </a:extLst>
        </xdr:cNvPr>
        <xdr:cNvSpPr/>
      </xdr:nvSpPr>
      <xdr:spPr>
        <a:xfrm>
          <a:off x="4584700" y="1002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60735</xdr:rowOff>
    </xdr:from>
    <xdr:ext cx="534377" cy="259045"/>
    <xdr:sp macro="" textlink="">
      <xdr:nvSpPr>
        <xdr:cNvPr id="138" name="総務費該当値テキスト">
          <a:extLst>
            <a:ext uri="{FF2B5EF4-FFF2-40B4-BE49-F238E27FC236}">
              <a16:creationId xmlns="" xmlns:a16="http://schemas.microsoft.com/office/drawing/2014/main" id="{00000000-0008-0000-0700-00008A000000}"/>
            </a:ext>
          </a:extLst>
        </xdr:cNvPr>
        <xdr:cNvSpPr txBox="1"/>
      </xdr:nvSpPr>
      <xdr:spPr>
        <a:xfrm>
          <a:off x="4686300" y="100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54690</xdr:rowOff>
    </xdr:from>
    <xdr:to>
      <xdr:col>20</xdr:col>
      <xdr:colOff>38100</xdr:colOff>
      <xdr:row>58</xdr:row>
      <xdr:rowOff>156290</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3746500" y="999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1367</xdr:rowOff>
    </xdr:from>
    <xdr:ext cx="534377"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3530111" y="977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39625</xdr:rowOff>
    </xdr:from>
    <xdr:to>
      <xdr:col>15</xdr:col>
      <xdr:colOff>101600</xdr:colOff>
      <xdr:row>58</xdr:row>
      <xdr:rowOff>141225</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2857500" y="998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157752</xdr:rowOff>
    </xdr:from>
    <xdr:ext cx="534377"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2641111" y="975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93243</xdr:rowOff>
    </xdr:from>
    <xdr:to>
      <xdr:col>10</xdr:col>
      <xdr:colOff>165100</xdr:colOff>
      <xdr:row>59</xdr:row>
      <xdr:rowOff>23393</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1968500" y="1003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39920</xdr:rowOff>
    </xdr:from>
    <xdr:ext cx="534377"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1752111" y="98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101112</xdr:rowOff>
    </xdr:from>
    <xdr:to>
      <xdr:col>6</xdr:col>
      <xdr:colOff>38100</xdr:colOff>
      <xdr:row>59</xdr:row>
      <xdr:rowOff>31262</xdr:rowOff>
    </xdr:to>
    <xdr:sp macro="" textlink="">
      <xdr:nvSpPr>
        <xdr:cNvPr id="145" name="楕円 144">
          <a:extLst>
            <a:ext uri="{FF2B5EF4-FFF2-40B4-BE49-F238E27FC236}">
              <a16:creationId xmlns="" xmlns:a16="http://schemas.microsoft.com/office/drawing/2014/main" id="{00000000-0008-0000-0700-000091000000}"/>
            </a:ext>
          </a:extLst>
        </xdr:cNvPr>
        <xdr:cNvSpPr/>
      </xdr:nvSpPr>
      <xdr:spPr>
        <a:xfrm>
          <a:off x="1079500" y="100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22389</xdr:rowOff>
    </xdr:from>
    <xdr:ext cx="534377" cy="259045"/>
    <xdr:sp macro=""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863111" y="1013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a:extLst>
            <a:ext uri="{FF2B5EF4-FFF2-40B4-BE49-F238E27FC236}">
              <a16:creationId xmlns="" xmlns:a16="http://schemas.microsoft.com/office/drawing/2014/main" id="{00000000-0008-0000-0700-0000AE000000}"/>
            </a:ext>
          </a:extLst>
        </xdr:cNvPr>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a:extLst>
            <a:ext uri="{FF2B5EF4-FFF2-40B4-BE49-F238E27FC236}">
              <a16:creationId xmlns="" xmlns:a16="http://schemas.microsoft.com/office/drawing/2014/main" id="{00000000-0008-0000-0700-0000B0000000}"/>
            </a:ext>
          </a:extLst>
        </xdr:cNvPr>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85816</xdr:rowOff>
    </xdr:from>
    <xdr:to>
      <xdr:col>24</xdr:col>
      <xdr:colOff>63500</xdr:colOff>
      <xdr:row>78</xdr:row>
      <xdr:rowOff>110232</xdr:rowOff>
    </xdr:to>
    <xdr:cxnSp macro="">
      <xdr:nvCxnSpPr>
        <xdr:cNvPr id="178" name="直線コネクタ 177">
          <a:extLst>
            <a:ext uri="{FF2B5EF4-FFF2-40B4-BE49-F238E27FC236}">
              <a16:creationId xmlns="" xmlns:a16="http://schemas.microsoft.com/office/drawing/2014/main" id="{00000000-0008-0000-0700-0000B2000000}"/>
            </a:ext>
          </a:extLst>
        </xdr:cNvPr>
        <xdr:cNvCxnSpPr/>
      </xdr:nvCxnSpPr>
      <xdr:spPr>
        <a:xfrm>
          <a:off x="3797300" y="13458916"/>
          <a:ext cx="838200" cy="2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46071</xdr:rowOff>
    </xdr:from>
    <xdr:ext cx="599010" cy="259045"/>
    <xdr:sp macro="" textlink="">
      <xdr:nvSpPr>
        <xdr:cNvPr id="179" name="民生費平均値テキスト">
          <a:extLst>
            <a:ext uri="{FF2B5EF4-FFF2-40B4-BE49-F238E27FC236}">
              <a16:creationId xmlns="" xmlns:a16="http://schemas.microsoft.com/office/drawing/2014/main" id="{00000000-0008-0000-0700-0000B3000000}"/>
            </a:ext>
          </a:extLst>
        </xdr:cNvPr>
        <xdr:cNvSpPr txBox="1"/>
      </xdr:nvSpPr>
      <xdr:spPr>
        <a:xfrm>
          <a:off x="4686300" y="13076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a:extLst>
            <a:ext uri="{FF2B5EF4-FFF2-40B4-BE49-F238E27FC236}">
              <a16:creationId xmlns="" xmlns:a16="http://schemas.microsoft.com/office/drawing/2014/main" id="{00000000-0008-0000-0700-0000B4000000}"/>
            </a:ext>
          </a:extLst>
        </xdr:cNvPr>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58655</xdr:rowOff>
    </xdr:from>
    <xdr:to>
      <xdr:col>19</xdr:col>
      <xdr:colOff>177800</xdr:colOff>
      <xdr:row>78</xdr:row>
      <xdr:rowOff>85816</xdr:rowOff>
    </xdr:to>
    <xdr:cxnSp macro="">
      <xdr:nvCxnSpPr>
        <xdr:cNvPr id="181" name="直線コネクタ 180">
          <a:extLst>
            <a:ext uri="{FF2B5EF4-FFF2-40B4-BE49-F238E27FC236}">
              <a16:creationId xmlns="" xmlns:a16="http://schemas.microsoft.com/office/drawing/2014/main" id="{00000000-0008-0000-0700-0000B5000000}"/>
            </a:ext>
          </a:extLst>
        </xdr:cNvPr>
        <xdr:cNvCxnSpPr/>
      </xdr:nvCxnSpPr>
      <xdr:spPr>
        <a:xfrm>
          <a:off x="2908300" y="13431755"/>
          <a:ext cx="889000" cy="2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a:extLst>
            <a:ext uri="{FF2B5EF4-FFF2-40B4-BE49-F238E27FC236}">
              <a16:creationId xmlns="" xmlns:a16="http://schemas.microsoft.com/office/drawing/2014/main" id="{00000000-0008-0000-0700-0000B6000000}"/>
            </a:ext>
          </a:extLst>
        </xdr:cNvPr>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133276</xdr:rowOff>
    </xdr:from>
    <xdr:ext cx="599010" cy="259045"/>
    <xdr:sp macro="" textlink="">
      <xdr:nvSpPr>
        <xdr:cNvPr id="183" name="テキスト ボックス 182">
          <a:extLst>
            <a:ext uri="{FF2B5EF4-FFF2-40B4-BE49-F238E27FC236}">
              <a16:creationId xmlns="" xmlns:a16="http://schemas.microsoft.com/office/drawing/2014/main" id="{00000000-0008-0000-0700-0000B7000000}"/>
            </a:ext>
          </a:extLst>
        </xdr:cNvPr>
        <xdr:cNvSpPr txBox="1"/>
      </xdr:nvSpPr>
      <xdr:spPr>
        <a:xfrm>
          <a:off x="3497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11520</xdr:rowOff>
    </xdr:from>
    <xdr:to>
      <xdr:col>15</xdr:col>
      <xdr:colOff>50800</xdr:colOff>
      <xdr:row>78</xdr:row>
      <xdr:rowOff>58655</xdr:rowOff>
    </xdr:to>
    <xdr:cxnSp macro="">
      <xdr:nvCxnSpPr>
        <xdr:cNvPr id="184" name="直線コネクタ 183">
          <a:extLst>
            <a:ext uri="{FF2B5EF4-FFF2-40B4-BE49-F238E27FC236}">
              <a16:creationId xmlns="" xmlns:a16="http://schemas.microsoft.com/office/drawing/2014/main" id="{00000000-0008-0000-0700-0000B8000000}"/>
            </a:ext>
          </a:extLst>
        </xdr:cNvPr>
        <xdr:cNvCxnSpPr/>
      </xdr:nvCxnSpPr>
      <xdr:spPr>
        <a:xfrm>
          <a:off x="2019300" y="13384620"/>
          <a:ext cx="889000" cy="4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a:extLst>
            <a:ext uri="{FF2B5EF4-FFF2-40B4-BE49-F238E27FC236}">
              <a16:creationId xmlns="" xmlns:a16="http://schemas.microsoft.com/office/drawing/2014/main" id="{00000000-0008-0000-0700-0000B9000000}"/>
            </a:ext>
          </a:extLst>
        </xdr:cNvPr>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161275</xdr:rowOff>
    </xdr:from>
    <xdr:ext cx="599010" cy="259045"/>
    <xdr:sp macro="" textlink="">
      <xdr:nvSpPr>
        <xdr:cNvPr id="186" name="テキスト ボックス 185">
          <a:extLst>
            <a:ext uri="{FF2B5EF4-FFF2-40B4-BE49-F238E27FC236}">
              <a16:creationId xmlns="" xmlns:a16="http://schemas.microsoft.com/office/drawing/2014/main" id="{00000000-0008-0000-0700-0000BA000000}"/>
            </a:ext>
          </a:extLst>
        </xdr:cNvPr>
        <xdr:cNvSpPr txBox="1"/>
      </xdr:nvSpPr>
      <xdr:spPr>
        <a:xfrm>
          <a:off x="2608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11520</xdr:rowOff>
    </xdr:from>
    <xdr:to>
      <xdr:col>10</xdr:col>
      <xdr:colOff>114300</xdr:colOff>
      <xdr:row>78</xdr:row>
      <xdr:rowOff>102656</xdr:rowOff>
    </xdr:to>
    <xdr:cxnSp macro="">
      <xdr:nvCxnSpPr>
        <xdr:cNvPr id="187" name="直線コネクタ 186">
          <a:extLst>
            <a:ext uri="{FF2B5EF4-FFF2-40B4-BE49-F238E27FC236}">
              <a16:creationId xmlns="" xmlns:a16="http://schemas.microsoft.com/office/drawing/2014/main" id="{00000000-0008-0000-0700-0000BB000000}"/>
            </a:ext>
          </a:extLst>
        </xdr:cNvPr>
        <xdr:cNvCxnSpPr/>
      </xdr:nvCxnSpPr>
      <xdr:spPr>
        <a:xfrm flipV="1">
          <a:off x="1130300" y="13384620"/>
          <a:ext cx="889000" cy="9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a:extLst>
            <a:ext uri="{FF2B5EF4-FFF2-40B4-BE49-F238E27FC236}">
              <a16:creationId xmlns="" xmlns:a16="http://schemas.microsoft.com/office/drawing/2014/main" id="{00000000-0008-0000-0700-0000BC000000}"/>
            </a:ext>
          </a:extLst>
        </xdr:cNvPr>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70586</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1719795"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a:extLst>
            <a:ext uri="{FF2B5EF4-FFF2-40B4-BE49-F238E27FC236}">
              <a16:creationId xmlns="" xmlns:a16="http://schemas.microsoft.com/office/drawing/2014/main" id="{00000000-0008-0000-0700-0000BE000000}"/>
            </a:ext>
          </a:extLst>
        </xdr:cNvPr>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100934</xdr:rowOff>
    </xdr:from>
    <xdr:ext cx="59901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830795"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59432</xdr:rowOff>
    </xdr:from>
    <xdr:to>
      <xdr:col>24</xdr:col>
      <xdr:colOff>114300</xdr:colOff>
      <xdr:row>78</xdr:row>
      <xdr:rowOff>161032</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4584700" y="134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145809</xdr:rowOff>
    </xdr:from>
    <xdr:ext cx="599010" cy="259045"/>
    <xdr:sp macro="" textlink="">
      <xdr:nvSpPr>
        <xdr:cNvPr id="198" name="民生費該当値テキスト">
          <a:extLst>
            <a:ext uri="{FF2B5EF4-FFF2-40B4-BE49-F238E27FC236}">
              <a16:creationId xmlns="" xmlns:a16="http://schemas.microsoft.com/office/drawing/2014/main" id="{00000000-0008-0000-0700-0000C6000000}"/>
            </a:ext>
          </a:extLst>
        </xdr:cNvPr>
        <xdr:cNvSpPr txBox="1"/>
      </xdr:nvSpPr>
      <xdr:spPr>
        <a:xfrm>
          <a:off x="4686300" y="13347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35016</xdr:rowOff>
    </xdr:from>
    <xdr:to>
      <xdr:col>20</xdr:col>
      <xdr:colOff>38100</xdr:colOff>
      <xdr:row>78</xdr:row>
      <xdr:rowOff>136616</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3746500" y="1340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127743</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3497795" y="1350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7855</xdr:rowOff>
    </xdr:from>
    <xdr:to>
      <xdr:col>15</xdr:col>
      <xdr:colOff>101600</xdr:colOff>
      <xdr:row>78</xdr:row>
      <xdr:rowOff>109455</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2857500" y="133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100582</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2608795" y="13473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132170</xdr:rowOff>
    </xdr:from>
    <xdr:to>
      <xdr:col>10</xdr:col>
      <xdr:colOff>165100</xdr:colOff>
      <xdr:row>78</xdr:row>
      <xdr:rowOff>62320</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1968500" y="133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53447</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1719795" y="1342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51856</xdr:rowOff>
    </xdr:from>
    <xdr:to>
      <xdr:col>6</xdr:col>
      <xdr:colOff>38100</xdr:colOff>
      <xdr:row>78</xdr:row>
      <xdr:rowOff>153456</xdr:rowOff>
    </xdr:to>
    <xdr:sp macro="" textlink="">
      <xdr:nvSpPr>
        <xdr:cNvPr id="205" name="楕円 204">
          <a:extLst>
            <a:ext uri="{FF2B5EF4-FFF2-40B4-BE49-F238E27FC236}">
              <a16:creationId xmlns="" xmlns:a16="http://schemas.microsoft.com/office/drawing/2014/main" id="{00000000-0008-0000-0700-0000CD000000}"/>
            </a:ext>
          </a:extLst>
        </xdr:cNvPr>
        <xdr:cNvSpPr/>
      </xdr:nvSpPr>
      <xdr:spPr>
        <a:xfrm>
          <a:off x="1079500" y="134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144583</xdr:rowOff>
    </xdr:from>
    <xdr:ext cx="599010" cy="259045"/>
    <xdr:sp macro="" textlink="">
      <xdr:nvSpPr>
        <xdr:cNvPr id="206" name="テキスト ボックス 205">
          <a:extLst>
            <a:ext uri="{FF2B5EF4-FFF2-40B4-BE49-F238E27FC236}">
              <a16:creationId xmlns="" xmlns:a16="http://schemas.microsoft.com/office/drawing/2014/main" id="{00000000-0008-0000-0700-0000CE000000}"/>
            </a:ext>
          </a:extLst>
        </xdr:cNvPr>
        <xdr:cNvSpPr txBox="1"/>
      </xdr:nvSpPr>
      <xdr:spPr>
        <a:xfrm>
          <a:off x="830795" y="1351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 xmlns:a16="http://schemas.microsoft.com/office/drawing/2014/main" id="{00000000-0008-0000-07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 xmlns:a16="http://schemas.microsoft.com/office/drawing/2014/main" id="{00000000-0008-0000-07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a:extLst>
            <a:ext uri="{FF2B5EF4-FFF2-40B4-BE49-F238E27FC236}">
              <a16:creationId xmlns="" xmlns:a16="http://schemas.microsoft.com/office/drawing/2014/main" id="{00000000-0008-0000-0700-0000E9000000}"/>
            </a:ext>
          </a:extLst>
        </xdr:cNvPr>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a:extLst>
            <a:ext uri="{FF2B5EF4-FFF2-40B4-BE49-F238E27FC236}">
              <a16:creationId xmlns="" xmlns:a16="http://schemas.microsoft.com/office/drawing/2014/main" id="{00000000-0008-0000-0700-0000EA000000}"/>
            </a:ext>
          </a:extLst>
        </xdr:cNvPr>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a:extLst>
            <a:ext uri="{FF2B5EF4-FFF2-40B4-BE49-F238E27FC236}">
              <a16:creationId xmlns="" xmlns:a16="http://schemas.microsoft.com/office/drawing/2014/main" id="{00000000-0008-0000-0700-0000EC000000}"/>
            </a:ext>
          </a:extLst>
        </xdr:cNvPr>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a:extLst>
            <a:ext uri="{FF2B5EF4-FFF2-40B4-BE49-F238E27FC236}">
              <a16:creationId xmlns="" xmlns:a16="http://schemas.microsoft.com/office/drawing/2014/main" id="{00000000-0008-0000-0700-0000ED000000}"/>
            </a:ext>
          </a:extLst>
        </xdr:cNvPr>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76836</xdr:rowOff>
    </xdr:from>
    <xdr:to>
      <xdr:col>24</xdr:col>
      <xdr:colOff>63500</xdr:colOff>
      <xdr:row>97</xdr:row>
      <xdr:rowOff>87057</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flipV="1">
          <a:off x="3797300" y="16707486"/>
          <a:ext cx="838200" cy="1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14766</xdr:rowOff>
    </xdr:from>
    <xdr:ext cx="534377" cy="259045"/>
    <xdr:sp macro="" textlink="">
      <xdr:nvSpPr>
        <xdr:cNvPr id="239" name="衛生費平均値テキスト">
          <a:extLst>
            <a:ext uri="{FF2B5EF4-FFF2-40B4-BE49-F238E27FC236}">
              <a16:creationId xmlns="" xmlns:a16="http://schemas.microsoft.com/office/drawing/2014/main" id="{00000000-0008-0000-0700-0000EF000000}"/>
            </a:ext>
          </a:extLst>
        </xdr:cNvPr>
        <xdr:cNvSpPr txBox="1"/>
      </xdr:nvSpPr>
      <xdr:spPr>
        <a:xfrm>
          <a:off x="4686300" y="16816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a:extLst>
            <a:ext uri="{FF2B5EF4-FFF2-40B4-BE49-F238E27FC236}">
              <a16:creationId xmlns="" xmlns:a16="http://schemas.microsoft.com/office/drawing/2014/main" id="{00000000-0008-0000-0700-0000F0000000}"/>
            </a:ext>
          </a:extLst>
        </xdr:cNvPr>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87057</xdr:rowOff>
    </xdr:from>
    <xdr:to>
      <xdr:col>19</xdr:col>
      <xdr:colOff>177800</xdr:colOff>
      <xdr:row>98</xdr:row>
      <xdr:rowOff>63266</xdr:rowOff>
    </xdr:to>
    <xdr:cxnSp macro="">
      <xdr:nvCxnSpPr>
        <xdr:cNvPr id="241" name="直線コネクタ 240">
          <a:extLst>
            <a:ext uri="{FF2B5EF4-FFF2-40B4-BE49-F238E27FC236}">
              <a16:creationId xmlns="" xmlns:a16="http://schemas.microsoft.com/office/drawing/2014/main" id="{00000000-0008-0000-0700-0000F1000000}"/>
            </a:ext>
          </a:extLst>
        </xdr:cNvPr>
        <xdr:cNvCxnSpPr/>
      </xdr:nvCxnSpPr>
      <xdr:spPr>
        <a:xfrm flipV="1">
          <a:off x="2908300" y="16717707"/>
          <a:ext cx="889000" cy="14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a:extLst>
            <a:ext uri="{FF2B5EF4-FFF2-40B4-BE49-F238E27FC236}">
              <a16:creationId xmlns="" xmlns:a16="http://schemas.microsoft.com/office/drawing/2014/main" id="{00000000-0008-0000-0700-0000F2000000}"/>
            </a:ext>
          </a:extLst>
        </xdr:cNvPr>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90416</xdr:rowOff>
    </xdr:from>
    <xdr:ext cx="534377"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3530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63266</xdr:rowOff>
    </xdr:from>
    <xdr:to>
      <xdr:col>15</xdr:col>
      <xdr:colOff>50800</xdr:colOff>
      <xdr:row>98</xdr:row>
      <xdr:rowOff>96788</xdr:rowOff>
    </xdr:to>
    <xdr:cxnSp macro="">
      <xdr:nvCxnSpPr>
        <xdr:cNvPr id="244" name="直線コネクタ 243">
          <a:extLst>
            <a:ext uri="{FF2B5EF4-FFF2-40B4-BE49-F238E27FC236}">
              <a16:creationId xmlns="" xmlns:a16="http://schemas.microsoft.com/office/drawing/2014/main" id="{00000000-0008-0000-0700-0000F4000000}"/>
            </a:ext>
          </a:extLst>
        </xdr:cNvPr>
        <xdr:cNvCxnSpPr/>
      </xdr:nvCxnSpPr>
      <xdr:spPr>
        <a:xfrm flipV="1">
          <a:off x="2019300" y="16865366"/>
          <a:ext cx="889000" cy="3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a:extLst>
            <a:ext uri="{FF2B5EF4-FFF2-40B4-BE49-F238E27FC236}">
              <a16:creationId xmlns="" xmlns:a16="http://schemas.microsoft.com/office/drawing/2014/main" id="{00000000-0008-0000-0700-0000F5000000}"/>
            </a:ext>
          </a:extLst>
        </xdr:cNvPr>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92918</xdr:rowOff>
    </xdr:from>
    <xdr:to>
      <xdr:col>10</xdr:col>
      <xdr:colOff>114300</xdr:colOff>
      <xdr:row>98</xdr:row>
      <xdr:rowOff>96788</xdr:rowOff>
    </xdr:to>
    <xdr:cxnSp macro="">
      <xdr:nvCxnSpPr>
        <xdr:cNvPr id="247" name="直線コネクタ 246">
          <a:extLst>
            <a:ext uri="{FF2B5EF4-FFF2-40B4-BE49-F238E27FC236}">
              <a16:creationId xmlns="" xmlns:a16="http://schemas.microsoft.com/office/drawing/2014/main" id="{00000000-0008-0000-0700-0000F7000000}"/>
            </a:ext>
          </a:extLst>
        </xdr:cNvPr>
        <xdr:cNvCxnSpPr/>
      </xdr:nvCxnSpPr>
      <xdr:spPr>
        <a:xfrm>
          <a:off x="1130300" y="16895018"/>
          <a:ext cx="889000" cy="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a:extLst>
            <a:ext uri="{FF2B5EF4-FFF2-40B4-BE49-F238E27FC236}">
              <a16:creationId xmlns="" xmlns:a16="http://schemas.microsoft.com/office/drawing/2014/main" id="{00000000-0008-0000-0700-0000F8000000}"/>
            </a:ext>
          </a:extLst>
        </xdr:cNvPr>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130185</xdr:rowOff>
    </xdr:from>
    <xdr:ext cx="534377"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1752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a:extLst>
            <a:ext uri="{FF2B5EF4-FFF2-40B4-BE49-F238E27FC236}">
              <a16:creationId xmlns="" xmlns:a16="http://schemas.microsoft.com/office/drawing/2014/main" id="{00000000-0008-0000-0700-0000FA000000}"/>
            </a:ext>
          </a:extLst>
        </xdr:cNvPr>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26036</xdr:rowOff>
    </xdr:from>
    <xdr:to>
      <xdr:col>24</xdr:col>
      <xdr:colOff>114300</xdr:colOff>
      <xdr:row>97</xdr:row>
      <xdr:rowOff>127636</xdr:rowOff>
    </xdr:to>
    <xdr:sp macro="" textlink="">
      <xdr:nvSpPr>
        <xdr:cNvPr id="257" name="楕円 256">
          <a:extLst>
            <a:ext uri="{FF2B5EF4-FFF2-40B4-BE49-F238E27FC236}">
              <a16:creationId xmlns="" xmlns:a16="http://schemas.microsoft.com/office/drawing/2014/main" id="{00000000-0008-0000-0700-000001010000}"/>
            </a:ext>
          </a:extLst>
        </xdr:cNvPr>
        <xdr:cNvSpPr/>
      </xdr:nvSpPr>
      <xdr:spPr>
        <a:xfrm>
          <a:off x="4584700" y="1665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48913</xdr:rowOff>
    </xdr:from>
    <xdr:ext cx="534377" cy="259045"/>
    <xdr:sp macro="" textlink="">
      <xdr:nvSpPr>
        <xdr:cNvPr id="258" name="衛生費該当値テキスト">
          <a:extLst>
            <a:ext uri="{FF2B5EF4-FFF2-40B4-BE49-F238E27FC236}">
              <a16:creationId xmlns="" xmlns:a16="http://schemas.microsoft.com/office/drawing/2014/main" id="{00000000-0008-0000-0700-000002010000}"/>
            </a:ext>
          </a:extLst>
        </xdr:cNvPr>
        <xdr:cNvSpPr txBox="1"/>
      </xdr:nvSpPr>
      <xdr:spPr>
        <a:xfrm>
          <a:off x="4686300" y="1650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36257</xdr:rowOff>
    </xdr:from>
    <xdr:to>
      <xdr:col>20</xdr:col>
      <xdr:colOff>38100</xdr:colOff>
      <xdr:row>97</xdr:row>
      <xdr:rowOff>137857</xdr:rowOff>
    </xdr:to>
    <xdr:sp macro="" textlink="">
      <xdr:nvSpPr>
        <xdr:cNvPr id="259" name="楕円 258">
          <a:extLst>
            <a:ext uri="{FF2B5EF4-FFF2-40B4-BE49-F238E27FC236}">
              <a16:creationId xmlns="" xmlns:a16="http://schemas.microsoft.com/office/drawing/2014/main" id="{00000000-0008-0000-0700-000003010000}"/>
            </a:ext>
          </a:extLst>
        </xdr:cNvPr>
        <xdr:cNvSpPr/>
      </xdr:nvSpPr>
      <xdr:spPr>
        <a:xfrm>
          <a:off x="3746500" y="1666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154384</xdr:rowOff>
    </xdr:from>
    <xdr:ext cx="534377" cy="259045"/>
    <xdr:sp macro="" textlink="">
      <xdr:nvSpPr>
        <xdr:cNvPr id="260" name="テキスト ボックス 259">
          <a:extLst>
            <a:ext uri="{FF2B5EF4-FFF2-40B4-BE49-F238E27FC236}">
              <a16:creationId xmlns="" xmlns:a16="http://schemas.microsoft.com/office/drawing/2014/main" id="{00000000-0008-0000-0700-000004010000}"/>
            </a:ext>
          </a:extLst>
        </xdr:cNvPr>
        <xdr:cNvSpPr txBox="1"/>
      </xdr:nvSpPr>
      <xdr:spPr>
        <a:xfrm>
          <a:off x="3530111" y="1644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12466</xdr:rowOff>
    </xdr:from>
    <xdr:to>
      <xdr:col>15</xdr:col>
      <xdr:colOff>101600</xdr:colOff>
      <xdr:row>98</xdr:row>
      <xdr:rowOff>114066</xdr:rowOff>
    </xdr:to>
    <xdr:sp macro="" textlink="">
      <xdr:nvSpPr>
        <xdr:cNvPr id="261" name="楕円 260">
          <a:extLst>
            <a:ext uri="{FF2B5EF4-FFF2-40B4-BE49-F238E27FC236}">
              <a16:creationId xmlns="" xmlns:a16="http://schemas.microsoft.com/office/drawing/2014/main" id="{00000000-0008-0000-0700-000005010000}"/>
            </a:ext>
          </a:extLst>
        </xdr:cNvPr>
        <xdr:cNvSpPr/>
      </xdr:nvSpPr>
      <xdr:spPr>
        <a:xfrm>
          <a:off x="2857500" y="1681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105193</xdr:rowOff>
    </xdr:from>
    <xdr:ext cx="534377" cy="259045"/>
    <xdr:sp macro="" textlink="">
      <xdr:nvSpPr>
        <xdr:cNvPr id="262" name="テキスト ボックス 261">
          <a:extLst>
            <a:ext uri="{FF2B5EF4-FFF2-40B4-BE49-F238E27FC236}">
              <a16:creationId xmlns="" xmlns:a16="http://schemas.microsoft.com/office/drawing/2014/main" id="{00000000-0008-0000-0700-000006010000}"/>
            </a:ext>
          </a:extLst>
        </xdr:cNvPr>
        <xdr:cNvSpPr txBox="1"/>
      </xdr:nvSpPr>
      <xdr:spPr>
        <a:xfrm>
          <a:off x="2641111" y="1690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45988</xdr:rowOff>
    </xdr:from>
    <xdr:to>
      <xdr:col>10</xdr:col>
      <xdr:colOff>165100</xdr:colOff>
      <xdr:row>98</xdr:row>
      <xdr:rowOff>147588</xdr:rowOff>
    </xdr:to>
    <xdr:sp macro="" textlink="">
      <xdr:nvSpPr>
        <xdr:cNvPr id="263" name="楕円 262">
          <a:extLst>
            <a:ext uri="{FF2B5EF4-FFF2-40B4-BE49-F238E27FC236}">
              <a16:creationId xmlns="" xmlns:a16="http://schemas.microsoft.com/office/drawing/2014/main" id="{00000000-0008-0000-0700-000007010000}"/>
            </a:ext>
          </a:extLst>
        </xdr:cNvPr>
        <xdr:cNvSpPr/>
      </xdr:nvSpPr>
      <xdr:spPr>
        <a:xfrm>
          <a:off x="1968500" y="1684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138715</xdr:rowOff>
    </xdr:from>
    <xdr:ext cx="534377" cy="259045"/>
    <xdr:sp macro="" textlink="">
      <xdr:nvSpPr>
        <xdr:cNvPr id="264" name="テキスト ボックス 263">
          <a:extLst>
            <a:ext uri="{FF2B5EF4-FFF2-40B4-BE49-F238E27FC236}">
              <a16:creationId xmlns="" xmlns:a16="http://schemas.microsoft.com/office/drawing/2014/main" id="{00000000-0008-0000-0700-000008010000}"/>
            </a:ext>
          </a:extLst>
        </xdr:cNvPr>
        <xdr:cNvSpPr txBox="1"/>
      </xdr:nvSpPr>
      <xdr:spPr>
        <a:xfrm>
          <a:off x="1752111" y="1694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42118</xdr:rowOff>
    </xdr:from>
    <xdr:to>
      <xdr:col>6</xdr:col>
      <xdr:colOff>38100</xdr:colOff>
      <xdr:row>98</xdr:row>
      <xdr:rowOff>143718</xdr:rowOff>
    </xdr:to>
    <xdr:sp macro="" textlink="">
      <xdr:nvSpPr>
        <xdr:cNvPr id="265" name="楕円 264">
          <a:extLst>
            <a:ext uri="{FF2B5EF4-FFF2-40B4-BE49-F238E27FC236}">
              <a16:creationId xmlns="" xmlns:a16="http://schemas.microsoft.com/office/drawing/2014/main" id="{00000000-0008-0000-0700-000009010000}"/>
            </a:ext>
          </a:extLst>
        </xdr:cNvPr>
        <xdr:cNvSpPr/>
      </xdr:nvSpPr>
      <xdr:spPr>
        <a:xfrm>
          <a:off x="1079500" y="1684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134845</xdr:rowOff>
    </xdr:from>
    <xdr:ext cx="534377" cy="259045"/>
    <xdr:sp macro="" textlink="">
      <xdr:nvSpPr>
        <xdr:cNvPr id="266" name="テキスト ボックス 265">
          <a:extLst>
            <a:ext uri="{FF2B5EF4-FFF2-40B4-BE49-F238E27FC236}">
              <a16:creationId xmlns="" xmlns:a16="http://schemas.microsoft.com/office/drawing/2014/main" id="{00000000-0008-0000-0700-00000A010000}"/>
            </a:ext>
          </a:extLst>
        </xdr:cNvPr>
        <xdr:cNvSpPr txBox="1"/>
      </xdr:nvSpPr>
      <xdr:spPr>
        <a:xfrm>
          <a:off x="863111" y="169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a:extLst>
            <a:ext uri="{FF2B5EF4-FFF2-40B4-BE49-F238E27FC236}">
              <a16:creationId xmlns="" xmlns:a16="http://schemas.microsoft.com/office/drawing/2014/main" id="{00000000-0008-0000-0700-000025010000}"/>
            </a:ext>
          </a:extLst>
        </xdr:cNvPr>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a:extLst>
            <a:ext uri="{FF2B5EF4-FFF2-40B4-BE49-F238E27FC236}">
              <a16:creationId xmlns="" xmlns:a16="http://schemas.microsoft.com/office/drawing/2014/main" id="{00000000-0008-0000-0700-000026010000}"/>
            </a:ext>
          </a:extLst>
        </xdr:cNvPr>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31877</xdr:rowOff>
    </xdr:from>
    <xdr:to>
      <xdr:col>55</xdr:col>
      <xdr:colOff>0</xdr:colOff>
      <xdr:row>39</xdr:row>
      <xdr:rowOff>33782</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flipV="1">
          <a:off x="9639300" y="6718427"/>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29862</xdr:rowOff>
    </xdr:from>
    <xdr:ext cx="378565" cy="259045"/>
    <xdr:sp macro="" textlink="">
      <xdr:nvSpPr>
        <xdr:cNvPr id="296" name="労働費平均値テキスト">
          <a:extLst>
            <a:ext uri="{FF2B5EF4-FFF2-40B4-BE49-F238E27FC236}">
              <a16:creationId xmlns="" xmlns:a16="http://schemas.microsoft.com/office/drawing/2014/main" id="{00000000-0008-0000-0700-000028010000}"/>
            </a:ext>
          </a:extLst>
        </xdr:cNvPr>
        <xdr:cNvSpPr txBox="1"/>
      </xdr:nvSpPr>
      <xdr:spPr>
        <a:xfrm>
          <a:off x="10528300" y="6373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a:extLst>
            <a:ext uri="{FF2B5EF4-FFF2-40B4-BE49-F238E27FC236}">
              <a16:creationId xmlns="" xmlns:a16="http://schemas.microsoft.com/office/drawing/2014/main" id="{00000000-0008-0000-0700-000029010000}"/>
            </a:ext>
          </a:extLst>
        </xdr:cNvPr>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33782</xdr:rowOff>
    </xdr:from>
    <xdr:to>
      <xdr:col>50</xdr:col>
      <xdr:colOff>114300</xdr:colOff>
      <xdr:row>39</xdr:row>
      <xdr:rowOff>34163</xdr:rowOff>
    </xdr:to>
    <xdr:cxnSp macro="">
      <xdr:nvCxnSpPr>
        <xdr:cNvPr id="298" name="直線コネクタ 297">
          <a:extLst>
            <a:ext uri="{FF2B5EF4-FFF2-40B4-BE49-F238E27FC236}">
              <a16:creationId xmlns="" xmlns:a16="http://schemas.microsoft.com/office/drawing/2014/main" id="{00000000-0008-0000-0700-00002A010000}"/>
            </a:ext>
          </a:extLst>
        </xdr:cNvPr>
        <xdr:cNvCxnSpPr/>
      </xdr:nvCxnSpPr>
      <xdr:spPr>
        <a:xfrm flipV="1">
          <a:off x="8750300" y="672033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a:extLst>
            <a:ext uri="{FF2B5EF4-FFF2-40B4-BE49-F238E27FC236}">
              <a16:creationId xmlns="" xmlns:a16="http://schemas.microsoft.com/office/drawing/2014/main" id="{00000000-0008-0000-0700-00002B010000}"/>
            </a:ext>
          </a:extLst>
        </xdr:cNvPr>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102252</xdr:rowOff>
    </xdr:from>
    <xdr:ext cx="378565"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9450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34163</xdr:rowOff>
    </xdr:from>
    <xdr:to>
      <xdr:col>45</xdr:col>
      <xdr:colOff>177800</xdr:colOff>
      <xdr:row>39</xdr:row>
      <xdr:rowOff>35687</xdr:rowOff>
    </xdr:to>
    <xdr:cxnSp macro="">
      <xdr:nvCxnSpPr>
        <xdr:cNvPr id="301" name="直線コネクタ 300">
          <a:extLst>
            <a:ext uri="{FF2B5EF4-FFF2-40B4-BE49-F238E27FC236}">
              <a16:creationId xmlns="" xmlns:a16="http://schemas.microsoft.com/office/drawing/2014/main" id="{00000000-0008-0000-0700-00002D010000}"/>
            </a:ext>
          </a:extLst>
        </xdr:cNvPr>
        <xdr:cNvCxnSpPr/>
      </xdr:nvCxnSpPr>
      <xdr:spPr>
        <a:xfrm flipV="1">
          <a:off x="7861300" y="672071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a:extLst>
            <a:ext uri="{FF2B5EF4-FFF2-40B4-BE49-F238E27FC236}">
              <a16:creationId xmlns="" xmlns:a16="http://schemas.microsoft.com/office/drawing/2014/main" id="{00000000-0008-0000-0700-00002E010000}"/>
            </a:ext>
          </a:extLst>
        </xdr:cNvPr>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103776</xdr:rowOff>
    </xdr:from>
    <xdr:ext cx="378565"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8561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35687</xdr:rowOff>
    </xdr:from>
    <xdr:to>
      <xdr:col>41</xdr:col>
      <xdr:colOff>50800</xdr:colOff>
      <xdr:row>39</xdr:row>
      <xdr:rowOff>36449</xdr:rowOff>
    </xdr:to>
    <xdr:cxnSp macro="">
      <xdr:nvCxnSpPr>
        <xdr:cNvPr id="304" name="直線コネクタ 303">
          <a:extLst>
            <a:ext uri="{FF2B5EF4-FFF2-40B4-BE49-F238E27FC236}">
              <a16:creationId xmlns="" xmlns:a16="http://schemas.microsoft.com/office/drawing/2014/main" id="{00000000-0008-0000-0700-000030010000}"/>
            </a:ext>
          </a:extLst>
        </xdr:cNvPr>
        <xdr:cNvCxnSpPr/>
      </xdr:nvCxnSpPr>
      <xdr:spPr>
        <a:xfrm flipV="1">
          <a:off x="6972300" y="672223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a:extLst>
            <a:ext uri="{FF2B5EF4-FFF2-40B4-BE49-F238E27FC236}">
              <a16:creationId xmlns="" xmlns:a16="http://schemas.microsoft.com/office/drawing/2014/main" id="{00000000-0008-0000-0700-000031010000}"/>
            </a:ext>
          </a:extLst>
        </xdr:cNvPr>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64533</xdr:rowOff>
    </xdr:from>
    <xdr:ext cx="378565"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7672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a:extLst>
            <a:ext uri="{FF2B5EF4-FFF2-40B4-BE49-F238E27FC236}">
              <a16:creationId xmlns="" xmlns:a16="http://schemas.microsoft.com/office/drawing/2014/main" id="{00000000-0008-0000-0700-000033010000}"/>
            </a:ext>
          </a:extLst>
        </xdr:cNvPr>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152527</xdr:rowOff>
    </xdr:from>
    <xdr:to>
      <xdr:col>55</xdr:col>
      <xdr:colOff>50800</xdr:colOff>
      <xdr:row>39</xdr:row>
      <xdr:rowOff>82677</xdr:rowOff>
    </xdr:to>
    <xdr:sp macro="" textlink="">
      <xdr:nvSpPr>
        <xdr:cNvPr id="314" name="楕円 313">
          <a:extLst>
            <a:ext uri="{FF2B5EF4-FFF2-40B4-BE49-F238E27FC236}">
              <a16:creationId xmlns="" xmlns:a16="http://schemas.microsoft.com/office/drawing/2014/main" id="{00000000-0008-0000-0700-00003A010000}"/>
            </a:ext>
          </a:extLst>
        </xdr:cNvPr>
        <xdr:cNvSpPr/>
      </xdr:nvSpPr>
      <xdr:spPr>
        <a:xfrm>
          <a:off x="10426700" y="666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67454</xdr:rowOff>
    </xdr:from>
    <xdr:ext cx="313932" cy="259045"/>
    <xdr:sp macro="" textlink="">
      <xdr:nvSpPr>
        <xdr:cNvPr id="315" name="労働費該当値テキスト">
          <a:extLst>
            <a:ext uri="{FF2B5EF4-FFF2-40B4-BE49-F238E27FC236}">
              <a16:creationId xmlns="" xmlns:a16="http://schemas.microsoft.com/office/drawing/2014/main" id="{00000000-0008-0000-0700-00003B010000}"/>
            </a:ext>
          </a:extLst>
        </xdr:cNvPr>
        <xdr:cNvSpPr txBox="1"/>
      </xdr:nvSpPr>
      <xdr:spPr>
        <a:xfrm>
          <a:off x="10528300" y="65825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154432</xdr:rowOff>
    </xdr:from>
    <xdr:to>
      <xdr:col>50</xdr:col>
      <xdr:colOff>165100</xdr:colOff>
      <xdr:row>39</xdr:row>
      <xdr:rowOff>84582</xdr:rowOff>
    </xdr:to>
    <xdr:sp macro="" textlink="">
      <xdr:nvSpPr>
        <xdr:cNvPr id="316" name="楕円 315">
          <a:extLst>
            <a:ext uri="{FF2B5EF4-FFF2-40B4-BE49-F238E27FC236}">
              <a16:creationId xmlns="" xmlns:a16="http://schemas.microsoft.com/office/drawing/2014/main" id="{00000000-0008-0000-0700-00003C010000}"/>
            </a:ext>
          </a:extLst>
        </xdr:cNvPr>
        <xdr:cNvSpPr/>
      </xdr:nvSpPr>
      <xdr:spPr>
        <a:xfrm>
          <a:off x="9588500" y="66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75709</xdr:rowOff>
    </xdr:from>
    <xdr:ext cx="313932" cy="259045"/>
    <xdr:sp macro="" textlink="">
      <xdr:nvSpPr>
        <xdr:cNvPr id="317" name="テキスト ボックス 316">
          <a:extLst>
            <a:ext uri="{FF2B5EF4-FFF2-40B4-BE49-F238E27FC236}">
              <a16:creationId xmlns="" xmlns:a16="http://schemas.microsoft.com/office/drawing/2014/main" id="{00000000-0008-0000-0700-00003D010000}"/>
            </a:ext>
          </a:extLst>
        </xdr:cNvPr>
        <xdr:cNvSpPr txBox="1"/>
      </xdr:nvSpPr>
      <xdr:spPr>
        <a:xfrm>
          <a:off x="9482333" y="67622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154813</xdr:rowOff>
    </xdr:from>
    <xdr:to>
      <xdr:col>46</xdr:col>
      <xdr:colOff>38100</xdr:colOff>
      <xdr:row>39</xdr:row>
      <xdr:rowOff>84963</xdr:rowOff>
    </xdr:to>
    <xdr:sp macro="" textlink="">
      <xdr:nvSpPr>
        <xdr:cNvPr id="318" name="楕円 317">
          <a:extLst>
            <a:ext uri="{FF2B5EF4-FFF2-40B4-BE49-F238E27FC236}">
              <a16:creationId xmlns="" xmlns:a16="http://schemas.microsoft.com/office/drawing/2014/main" id="{00000000-0008-0000-0700-00003E010000}"/>
            </a:ext>
          </a:extLst>
        </xdr:cNvPr>
        <xdr:cNvSpPr/>
      </xdr:nvSpPr>
      <xdr:spPr>
        <a:xfrm>
          <a:off x="8699500" y="66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76090</xdr:rowOff>
    </xdr:from>
    <xdr:ext cx="313932" cy="259045"/>
    <xdr:sp macro="" textlink="">
      <xdr:nvSpPr>
        <xdr:cNvPr id="319" name="テキスト ボックス 318">
          <a:extLst>
            <a:ext uri="{FF2B5EF4-FFF2-40B4-BE49-F238E27FC236}">
              <a16:creationId xmlns="" xmlns:a16="http://schemas.microsoft.com/office/drawing/2014/main" id="{00000000-0008-0000-0700-00003F010000}"/>
            </a:ext>
          </a:extLst>
        </xdr:cNvPr>
        <xdr:cNvSpPr txBox="1"/>
      </xdr:nvSpPr>
      <xdr:spPr>
        <a:xfrm>
          <a:off x="8593333" y="6762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156337</xdr:rowOff>
    </xdr:from>
    <xdr:to>
      <xdr:col>41</xdr:col>
      <xdr:colOff>101600</xdr:colOff>
      <xdr:row>39</xdr:row>
      <xdr:rowOff>86487</xdr:rowOff>
    </xdr:to>
    <xdr:sp macro="" textlink="">
      <xdr:nvSpPr>
        <xdr:cNvPr id="320" name="楕円 319">
          <a:extLst>
            <a:ext uri="{FF2B5EF4-FFF2-40B4-BE49-F238E27FC236}">
              <a16:creationId xmlns="" xmlns:a16="http://schemas.microsoft.com/office/drawing/2014/main" id="{00000000-0008-0000-0700-000040010000}"/>
            </a:ext>
          </a:extLst>
        </xdr:cNvPr>
        <xdr:cNvSpPr/>
      </xdr:nvSpPr>
      <xdr:spPr>
        <a:xfrm>
          <a:off x="7810500" y="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77614</xdr:rowOff>
    </xdr:from>
    <xdr:ext cx="313932" cy="259045"/>
    <xdr:sp macro="" textlink="">
      <xdr:nvSpPr>
        <xdr:cNvPr id="321" name="テキスト ボックス 320">
          <a:extLst>
            <a:ext uri="{FF2B5EF4-FFF2-40B4-BE49-F238E27FC236}">
              <a16:creationId xmlns="" xmlns:a16="http://schemas.microsoft.com/office/drawing/2014/main" id="{00000000-0008-0000-0700-000041010000}"/>
            </a:ext>
          </a:extLst>
        </xdr:cNvPr>
        <xdr:cNvSpPr txBox="1"/>
      </xdr:nvSpPr>
      <xdr:spPr>
        <a:xfrm>
          <a:off x="7704333" y="67641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157099</xdr:rowOff>
    </xdr:from>
    <xdr:to>
      <xdr:col>36</xdr:col>
      <xdr:colOff>165100</xdr:colOff>
      <xdr:row>39</xdr:row>
      <xdr:rowOff>87249</xdr:rowOff>
    </xdr:to>
    <xdr:sp macro="" textlink="">
      <xdr:nvSpPr>
        <xdr:cNvPr id="322" name="楕円 321">
          <a:extLst>
            <a:ext uri="{FF2B5EF4-FFF2-40B4-BE49-F238E27FC236}">
              <a16:creationId xmlns="" xmlns:a16="http://schemas.microsoft.com/office/drawing/2014/main" id="{00000000-0008-0000-0700-000042010000}"/>
            </a:ext>
          </a:extLst>
        </xdr:cNvPr>
        <xdr:cNvSpPr/>
      </xdr:nvSpPr>
      <xdr:spPr>
        <a:xfrm>
          <a:off x="6921500" y="66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78376</xdr:rowOff>
    </xdr:from>
    <xdr:ext cx="313932" cy="259045"/>
    <xdr:sp macro="" textlink="">
      <xdr:nvSpPr>
        <xdr:cNvPr id="323" name="テキスト ボックス 322">
          <a:extLst>
            <a:ext uri="{FF2B5EF4-FFF2-40B4-BE49-F238E27FC236}">
              <a16:creationId xmlns="" xmlns:a16="http://schemas.microsoft.com/office/drawing/2014/main" id="{00000000-0008-0000-0700-000043010000}"/>
            </a:ext>
          </a:extLst>
        </xdr:cNvPr>
        <xdr:cNvSpPr txBox="1"/>
      </xdr:nvSpPr>
      <xdr:spPr>
        <a:xfrm>
          <a:off x="6815333" y="67649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a:extLst>
            <a:ext uri="{FF2B5EF4-FFF2-40B4-BE49-F238E27FC236}">
              <a16:creationId xmlns="" xmlns:a16="http://schemas.microsoft.com/office/drawing/2014/main" id="{00000000-0008-0000-0700-00005E010000}"/>
            </a:ext>
          </a:extLst>
        </xdr:cNvPr>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a:extLst>
            <a:ext uri="{FF2B5EF4-FFF2-40B4-BE49-F238E27FC236}">
              <a16:creationId xmlns="" xmlns:a16="http://schemas.microsoft.com/office/drawing/2014/main" id="{00000000-0008-0000-0700-00005F010000}"/>
            </a:ext>
          </a:extLst>
        </xdr:cNvPr>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a:extLst>
            <a:ext uri="{FF2B5EF4-FFF2-40B4-BE49-F238E27FC236}">
              <a16:creationId xmlns="" xmlns:a16="http://schemas.microsoft.com/office/drawing/2014/main" id="{00000000-0008-0000-0700-000060010000}"/>
            </a:ext>
          </a:extLst>
        </xdr:cNvPr>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a:extLst>
            <a:ext uri="{FF2B5EF4-FFF2-40B4-BE49-F238E27FC236}">
              <a16:creationId xmlns="" xmlns:a16="http://schemas.microsoft.com/office/drawing/2014/main" id="{00000000-0008-0000-0700-000061010000}"/>
            </a:ext>
          </a:extLst>
        </xdr:cNvPr>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127911</xdr:rowOff>
    </xdr:from>
    <xdr:to>
      <xdr:col>55</xdr:col>
      <xdr:colOff>0</xdr:colOff>
      <xdr:row>59</xdr:row>
      <xdr:rowOff>11619</xdr:rowOff>
    </xdr:to>
    <xdr:cxnSp macro="">
      <xdr:nvCxnSpPr>
        <xdr:cNvPr id="354" name="直線コネクタ 353">
          <a:extLst>
            <a:ext uri="{FF2B5EF4-FFF2-40B4-BE49-F238E27FC236}">
              <a16:creationId xmlns="" xmlns:a16="http://schemas.microsoft.com/office/drawing/2014/main" id="{00000000-0008-0000-0700-000062010000}"/>
            </a:ext>
          </a:extLst>
        </xdr:cNvPr>
        <xdr:cNvCxnSpPr/>
      </xdr:nvCxnSpPr>
      <xdr:spPr>
        <a:xfrm flipV="1">
          <a:off x="9639300" y="10072011"/>
          <a:ext cx="838200" cy="5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55411</xdr:rowOff>
    </xdr:from>
    <xdr:ext cx="534377" cy="259045"/>
    <xdr:sp macro="" textlink="">
      <xdr:nvSpPr>
        <xdr:cNvPr id="355" name="農林水産業費平均値テキスト">
          <a:extLst>
            <a:ext uri="{FF2B5EF4-FFF2-40B4-BE49-F238E27FC236}">
              <a16:creationId xmlns="" xmlns:a16="http://schemas.microsoft.com/office/drawing/2014/main" id="{00000000-0008-0000-0700-000063010000}"/>
            </a:ext>
          </a:extLst>
        </xdr:cNvPr>
        <xdr:cNvSpPr txBox="1"/>
      </xdr:nvSpPr>
      <xdr:spPr>
        <a:xfrm>
          <a:off x="10528300" y="982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a:extLst>
            <a:ext uri="{FF2B5EF4-FFF2-40B4-BE49-F238E27FC236}">
              <a16:creationId xmlns="" xmlns:a16="http://schemas.microsoft.com/office/drawing/2014/main" id="{00000000-0008-0000-0700-000064010000}"/>
            </a:ext>
          </a:extLst>
        </xdr:cNvPr>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165613</xdr:rowOff>
    </xdr:from>
    <xdr:to>
      <xdr:col>50</xdr:col>
      <xdr:colOff>114300</xdr:colOff>
      <xdr:row>59</xdr:row>
      <xdr:rowOff>11619</xdr:rowOff>
    </xdr:to>
    <xdr:cxnSp macro="">
      <xdr:nvCxnSpPr>
        <xdr:cNvPr id="357" name="直線コネクタ 356">
          <a:extLst>
            <a:ext uri="{FF2B5EF4-FFF2-40B4-BE49-F238E27FC236}">
              <a16:creationId xmlns="" xmlns:a16="http://schemas.microsoft.com/office/drawing/2014/main" id="{00000000-0008-0000-0700-000065010000}"/>
            </a:ext>
          </a:extLst>
        </xdr:cNvPr>
        <xdr:cNvCxnSpPr/>
      </xdr:nvCxnSpPr>
      <xdr:spPr>
        <a:xfrm>
          <a:off x="8750300" y="10109713"/>
          <a:ext cx="889000" cy="1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a:extLst>
            <a:ext uri="{FF2B5EF4-FFF2-40B4-BE49-F238E27FC236}">
              <a16:creationId xmlns="" xmlns:a16="http://schemas.microsoft.com/office/drawing/2014/main" id="{00000000-0008-0000-0700-000066010000}"/>
            </a:ext>
          </a:extLst>
        </xdr:cNvPr>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158939</xdr:rowOff>
    </xdr:from>
    <xdr:ext cx="534377"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9372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162920</xdr:rowOff>
    </xdr:from>
    <xdr:to>
      <xdr:col>45</xdr:col>
      <xdr:colOff>177800</xdr:colOff>
      <xdr:row>58</xdr:row>
      <xdr:rowOff>165613</xdr:rowOff>
    </xdr:to>
    <xdr:cxnSp macro="">
      <xdr:nvCxnSpPr>
        <xdr:cNvPr id="360" name="直線コネクタ 359">
          <a:extLst>
            <a:ext uri="{FF2B5EF4-FFF2-40B4-BE49-F238E27FC236}">
              <a16:creationId xmlns="" xmlns:a16="http://schemas.microsoft.com/office/drawing/2014/main" id="{00000000-0008-0000-0700-000068010000}"/>
            </a:ext>
          </a:extLst>
        </xdr:cNvPr>
        <xdr:cNvCxnSpPr/>
      </xdr:nvCxnSpPr>
      <xdr:spPr>
        <a:xfrm>
          <a:off x="7861300" y="10107020"/>
          <a:ext cx="889000" cy="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a:extLst>
            <a:ext uri="{FF2B5EF4-FFF2-40B4-BE49-F238E27FC236}">
              <a16:creationId xmlns="" xmlns:a16="http://schemas.microsoft.com/office/drawing/2014/main" id="{00000000-0008-0000-0700-000069010000}"/>
            </a:ext>
          </a:extLst>
        </xdr:cNvPr>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163201</xdr:rowOff>
    </xdr:from>
    <xdr:ext cx="534377"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8483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162920</xdr:rowOff>
    </xdr:from>
    <xdr:to>
      <xdr:col>41</xdr:col>
      <xdr:colOff>50800</xdr:colOff>
      <xdr:row>59</xdr:row>
      <xdr:rowOff>18362</xdr:rowOff>
    </xdr:to>
    <xdr:cxnSp macro="">
      <xdr:nvCxnSpPr>
        <xdr:cNvPr id="363" name="直線コネクタ 362">
          <a:extLst>
            <a:ext uri="{FF2B5EF4-FFF2-40B4-BE49-F238E27FC236}">
              <a16:creationId xmlns="" xmlns:a16="http://schemas.microsoft.com/office/drawing/2014/main" id="{00000000-0008-0000-0700-00006B010000}"/>
            </a:ext>
          </a:extLst>
        </xdr:cNvPr>
        <xdr:cNvCxnSpPr/>
      </xdr:nvCxnSpPr>
      <xdr:spPr>
        <a:xfrm flipV="1">
          <a:off x="6972300" y="10107020"/>
          <a:ext cx="889000" cy="2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a:extLst>
            <a:ext uri="{FF2B5EF4-FFF2-40B4-BE49-F238E27FC236}">
              <a16:creationId xmlns="" xmlns:a16="http://schemas.microsoft.com/office/drawing/2014/main" id="{00000000-0008-0000-0700-00006C010000}"/>
            </a:ext>
          </a:extLst>
        </xdr:cNvPr>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14922</xdr:rowOff>
    </xdr:from>
    <xdr:ext cx="469744"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7626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a:extLst>
            <a:ext uri="{FF2B5EF4-FFF2-40B4-BE49-F238E27FC236}">
              <a16:creationId xmlns="" xmlns:a16="http://schemas.microsoft.com/office/drawing/2014/main" id="{00000000-0008-0000-0700-00006E010000}"/>
            </a:ext>
          </a:extLst>
        </xdr:cNvPr>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77111</xdr:rowOff>
    </xdr:from>
    <xdr:to>
      <xdr:col>55</xdr:col>
      <xdr:colOff>50800</xdr:colOff>
      <xdr:row>59</xdr:row>
      <xdr:rowOff>7261</xdr:rowOff>
    </xdr:to>
    <xdr:sp macro="" textlink="">
      <xdr:nvSpPr>
        <xdr:cNvPr id="373" name="楕円 372">
          <a:extLst>
            <a:ext uri="{FF2B5EF4-FFF2-40B4-BE49-F238E27FC236}">
              <a16:creationId xmlns="" xmlns:a16="http://schemas.microsoft.com/office/drawing/2014/main" id="{00000000-0008-0000-0700-000075010000}"/>
            </a:ext>
          </a:extLst>
        </xdr:cNvPr>
        <xdr:cNvSpPr/>
      </xdr:nvSpPr>
      <xdr:spPr>
        <a:xfrm>
          <a:off x="10426700" y="1002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55538</xdr:rowOff>
    </xdr:from>
    <xdr:ext cx="469744" cy="259045"/>
    <xdr:sp macro="" textlink="">
      <xdr:nvSpPr>
        <xdr:cNvPr id="374" name="農林水産業費該当値テキスト">
          <a:extLst>
            <a:ext uri="{FF2B5EF4-FFF2-40B4-BE49-F238E27FC236}">
              <a16:creationId xmlns="" xmlns:a16="http://schemas.microsoft.com/office/drawing/2014/main" id="{00000000-0008-0000-0700-000076010000}"/>
            </a:ext>
          </a:extLst>
        </xdr:cNvPr>
        <xdr:cNvSpPr txBox="1"/>
      </xdr:nvSpPr>
      <xdr:spPr>
        <a:xfrm>
          <a:off x="10528300" y="999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132269</xdr:rowOff>
    </xdr:from>
    <xdr:to>
      <xdr:col>50</xdr:col>
      <xdr:colOff>165100</xdr:colOff>
      <xdr:row>59</xdr:row>
      <xdr:rowOff>62419</xdr:rowOff>
    </xdr:to>
    <xdr:sp macro="" textlink="">
      <xdr:nvSpPr>
        <xdr:cNvPr id="375" name="楕円 374">
          <a:extLst>
            <a:ext uri="{FF2B5EF4-FFF2-40B4-BE49-F238E27FC236}">
              <a16:creationId xmlns="" xmlns:a16="http://schemas.microsoft.com/office/drawing/2014/main" id="{00000000-0008-0000-0700-000077010000}"/>
            </a:ext>
          </a:extLst>
        </xdr:cNvPr>
        <xdr:cNvSpPr/>
      </xdr:nvSpPr>
      <xdr:spPr>
        <a:xfrm>
          <a:off x="9588500" y="1007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53546</xdr:rowOff>
    </xdr:from>
    <xdr:ext cx="469744" cy="259045"/>
    <xdr:sp macro="" textlink="">
      <xdr:nvSpPr>
        <xdr:cNvPr id="376" name="テキスト ボックス 375">
          <a:extLst>
            <a:ext uri="{FF2B5EF4-FFF2-40B4-BE49-F238E27FC236}">
              <a16:creationId xmlns="" xmlns:a16="http://schemas.microsoft.com/office/drawing/2014/main" id="{00000000-0008-0000-0700-000078010000}"/>
            </a:ext>
          </a:extLst>
        </xdr:cNvPr>
        <xdr:cNvSpPr txBox="1"/>
      </xdr:nvSpPr>
      <xdr:spPr>
        <a:xfrm>
          <a:off x="9404428" y="1016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114813</xdr:rowOff>
    </xdr:from>
    <xdr:to>
      <xdr:col>46</xdr:col>
      <xdr:colOff>38100</xdr:colOff>
      <xdr:row>59</xdr:row>
      <xdr:rowOff>44963</xdr:rowOff>
    </xdr:to>
    <xdr:sp macro="" textlink="">
      <xdr:nvSpPr>
        <xdr:cNvPr id="377" name="楕円 376">
          <a:extLst>
            <a:ext uri="{FF2B5EF4-FFF2-40B4-BE49-F238E27FC236}">
              <a16:creationId xmlns="" xmlns:a16="http://schemas.microsoft.com/office/drawing/2014/main" id="{00000000-0008-0000-0700-000079010000}"/>
            </a:ext>
          </a:extLst>
        </xdr:cNvPr>
        <xdr:cNvSpPr/>
      </xdr:nvSpPr>
      <xdr:spPr>
        <a:xfrm>
          <a:off x="8699500" y="1005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36090</xdr:rowOff>
    </xdr:from>
    <xdr:ext cx="469744" cy="259045"/>
    <xdr:sp macro="" textlink="">
      <xdr:nvSpPr>
        <xdr:cNvPr id="378" name="テキスト ボックス 377">
          <a:extLst>
            <a:ext uri="{FF2B5EF4-FFF2-40B4-BE49-F238E27FC236}">
              <a16:creationId xmlns="" xmlns:a16="http://schemas.microsoft.com/office/drawing/2014/main" id="{00000000-0008-0000-0700-00007A010000}"/>
            </a:ext>
          </a:extLst>
        </xdr:cNvPr>
        <xdr:cNvSpPr txBox="1"/>
      </xdr:nvSpPr>
      <xdr:spPr>
        <a:xfrm>
          <a:off x="8515428" y="1015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112120</xdr:rowOff>
    </xdr:from>
    <xdr:to>
      <xdr:col>41</xdr:col>
      <xdr:colOff>101600</xdr:colOff>
      <xdr:row>59</xdr:row>
      <xdr:rowOff>42270</xdr:rowOff>
    </xdr:to>
    <xdr:sp macro="" textlink="">
      <xdr:nvSpPr>
        <xdr:cNvPr id="379" name="楕円 378">
          <a:extLst>
            <a:ext uri="{FF2B5EF4-FFF2-40B4-BE49-F238E27FC236}">
              <a16:creationId xmlns="" xmlns:a16="http://schemas.microsoft.com/office/drawing/2014/main" id="{00000000-0008-0000-0700-00007B010000}"/>
            </a:ext>
          </a:extLst>
        </xdr:cNvPr>
        <xdr:cNvSpPr/>
      </xdr:nvSpPr>
      <xdr:spPr>
        <a:xfrm>
          <a:off x="7810500" y="1005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33397</xdr:rowOff>
    </xdr:from>
    <xdr:ext cx="469744" cy="259045"/>
    <xdr:sp macro="" textlink="">
      <xdr:nvSpPr>
        <xdr:cNvPr id="380" name="テキスト ボックス 379">
          <a:extLst>
            <a:ext uri="{FF2B5EF4-FFF2-40B4-BE49-F238E27FC236}">
              <a16:creationId xmlns="" xmlns:a16="http://schemas.microsoft.com/office/drawing/2014/main" id="{00000000-0008-0000-0700-00007C010000}"/>
            </a:ext>
          </a:extLst>
        </xdr:cNvPr>
        <xdr:cNvSpPr txBox="1"/>
      </xdr:nvSpPr>
      <xdr:spPr>
        <a:xfrm>
          <a:off x="7626428" y="1014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139012</xdr:rowOff>
    </xdr:from>
    <xdr:to>
      <xdr:col>36</xdr:col>
      <xdr:colOff>165100</xdr:colOff>
      <xdr:row>59</xdr:row>
      <xdr:rowOff>69162</xdr:rowOff>
    </xdr:to>
    <xdr:sp macro="" textlink="">
      <xdr:nvSpPr>
        <xdr:cNvPr id="381" name="楕円 380">
          <a:extLst>
            <a:ext uri="{FF2B5EF4-FFF2-40B4-BE49-F238E27FC236}">
              <a16:creationId xmlns="" xmlns:a16="http://schemas.microsoft.com/office/drawing/2014/main" id="{00000000-0008-0000-0700-00007D010000}"/>
            </a:ext>
          </a:extLst>
        </xdr:cNvPr>
        <xdr:cNvSpPr/>
      </xdr:nvSpPr>
      <xdr:spPr>
        <a:xfrm>
          <a:off x="6921500" y="1008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60289</xdr:rowOff>
    </xdr:from>
    <xdr:ext cx="469744" cy="259045"/>
    <xdr:sp macro="" textlink="">
      <xdr:nvSpPr>
        <xdr:cNvPr id="382" name="テキスト ボックス 381">
          <a:extLst>
            <a:ext uri="{FF2B5EF4-FFF2-40B4-BE49-F238E27FC236}">
              <a16:creationId xmlns="" xmlns:a16="http://schemas.microsoft.com/office/drawing/2014/main" id="{00000000-0008-0000-0700-00007E010000}"/>
            </a:ext>
          </a:extLst>
        </xdr:cNvPr>
        <xdr:cNvSpPr txBox="1"/>
      </xdr:nvSpPr>
      <xdr:spPr>
        <a:xfrm>
          <a:off x="6737428" y="1017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 xmlns:a16="http://schemas.microsoft.com/office/drawing/2014/main" id="{00000000-0008-0000-07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 xmlns:a16="http://schemas.microsoft.com/office/drawing/2014/main" id="{00000000-0008-0000-07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a:extLst>
            <a:ext uri="{FF2B5EF4-FFF2-40B4-BE49-F238E27FC236}">
              <a16:creationId xmlns="" xmlns:a16="http://schemas.microsoft.com/office/drawing/2014/main" id="{00000000-0008-0000-0700-000096010000}"/>
            </a:ext>
          </a:extLst>
        </xdr:cNvPr>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a:extLst>
            <a:ext uri="{FF2B5EF4-FFF2-40B4-BE49-F238E27FC236}">
              <a16:creationId xmlns="" xmlns:a16="http://schemas.microsoft.com/office/drawing/2014/main" id="{00000000-0008-0000-0700-000097010000}"/>
            </a:ext>
          </a:extLst>
        </xdr:cNvPr>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a:extLst>
            <a:ext uri="{FF2B5EF4-FFF2-40B4-BE49-F238E27FC236}">
              <a16:creationId xmlns="" xmlns:a16="http://schemas.microsoft.com/office/drawing/2014/main" id="{00000000-0008-0000-0700-000098010000}"/>
            </a:ext>
          </a:extLst>
        </xdr:cNvPr>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a:extLst>
            <a:ext uri="{FF2B5EF4-FFF2-40B4-BE49-F238E27FC236}">
              <a16:creationId xmlns="" xmlns:a16="http://schemas.microsoft.com/office/drawing/2014/main" id="{00000000-0008-0000-0700-000099010000}"/>
            </a:ext>
          </a:extLst>
        </xdr:cNvPr>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a:extLst>
            <a:ext uri="{FF2B5EF4-FFF2-40B4-BE49-F238E27FC236}">
              <a16:creationId xmlns="" xmlns:a16="http://schemas.microsoft.com/office/drawing/2014/main" id="{00000000-0008-0000-0700-00009A010000}"/>
            </a:ext>
          </a:extLst>
        </xdr:cNvPr>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19989</xdr:rowOff>
    </xdr:from>
    <xdr:to>
      <xdr:col>55</xdr:col>
      <xdr:colOff>0</xdr:colOff>
      <xdr:row>78</xdr:row>
      <xdr:rowOff>27927</xdr:rowOff>
    </xdr:to>
    <xdr:cxnSp macro="">
      <xdr:nvCxnSpPr>
        <xdr:cNvPr id="411" name="直線コネクタ 410">
          <a:extLst>
            <a:ext uri="{FF2B5EF4-FFF2-40B4-BE49-F238E27FC236}">
              <a16:creationId xmlns="" xmlns:a16="http://schemas.microsoft.com/office/drawing/2014/main" id="{00000000-0008-0000-0700-00009B010000}"/>
            </a:ext>
          </a:extLst>
        </xdr:cNvPr>
        <xdr:cNvCxnSpPr/>
      </xdr:nvCxnSpPr>
      <xdr:spPr>
        <a:xfrm flipV="1">
          <a:off x="9639300" y="13393089"/>
          <a:ext cx="838200" cy="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57802</xdr:rowOff>
    </xdr:from>
    <xdr:ext cx="469744" cy="259045"/>
    <xdr:sp macro="" textlink="">
      <xdr:nvSpPr>
        <xdr:cNvPr id="412" name="商工費平均値テキスト">
          <a:extLst>
            <a:ext uri="{FF2B5EF4-FFF2-40B4-BE49-F238E27FC236}">
              <a16:creationId xmlns="" xmlns:a16="http://schemas.microsoft.com/office/drawing/2014/main" id="{00000000-0008-0000-0700-00009C010000}"/>
            </a:ext>
          </a:extLst>
        </xdr:cNvPr>
        <xdr:cNvSpPr txBox="1"/>
      </xdr:nvSpPr>
      <xdr:spPr>
        <a:xfrm>
          <a:off x="10528300" y="1343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a:extLst>
            <a:ext uri="{FF2B5EF4-FFF2-40B4-BE49-F238E27FC236}">
              <a16:creationId xmlns="" xmlns:a16="http://schemas.microsoft.com/office/drawing/2014/main" id="{00000000-0008-0000-0700-00009D010000}"/>
            </a:ext>
          </a:extLst>
        </xdr:cNvPr>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27927</xdr:rowOff>
    </xdr:from>
    <xdr:to>
      <xdr:col>50</xdr:col>
      <xdr:colOff>114300</xdr:colOff>
      <xdr:row>78</xdr:row>
      <xdr:rowOff>33110</xdr:rowOff>
    </xdr:to>
    <xdr:cxnSp macro="">
      <xdr:nvCxnSpPr>
        <xdr:cNvPr id="414" name="直線コネクタ 413">
          <a:extLst>
            <a:ext uri="{FF2B5EF4-FFF2-40B4-BE49-F238E27FC236}">
              <a16:creationId xmlns="" xmlns:a16="http://schemas.microsoft.com/office/drawing/2014/main" id="{00000000-0008-0000-0700-00009E010000}"/>
            </a:ext>
          </a:extLst>
        </xdr:cNvPr>
        <xdr:cNvCxnSpPr/>
      </xdr:nvCxnSpPr>
      <xdr:spPr>
        <a:xfrm flipV="1">
          <a:off x="8750300" y="13401027"/>
          <a:ext cx="889000" cy="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a:extLst>
            <a:ext uri="{FF2B5EF4-FFF2-40B4-BE49-F238E27FC236}">
              <a16:creationId xmlns="" xmlns:a16="http://schemas.microsoft.com/office/drawing/2014/main" id="{00000000-0008-0000-0700-00009F010000}"/>
            </a:ext>
          </a:extLst>
        </xdr:cNvPr>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8895</xdr:rowOff>
    </xdr:from>
    <xdr:ext cx="469744"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9404428" y="1355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23597</xdr:rowOff>
    </xdr:from>
    <xdr:to>
      <xdr:col>45</xdr:col>
      <xdr:colOff>177800</xdr:colOff>
      <xdr:row>78</xdr:row>
      <xdr:rowOff>33110</xdr:rowOff>
    </xdr:to>
    <xdr:cxnSp macro="">
      <xdr:nvCxnSpPr>
        <xdr:cNvPr id="417" name="直線コネクタ 416">
          <a:extLst>
            <a:ext uri="{FF2B5EF4-FFF2-40B4-BE49-F238E27FC236}">
              <a16:creationId xmlns="" xmlns:a16="http://schemas.microsoft.com/office/drawing/2014/main" id="{00000000-0008-0000-0700-0000A1010000}"/>
            </a:ext>
          </a:extLst>
        </xdr:cNvPr>
        <xdr:cNvCxnSpPr/>
      </xdr:nvCxnSpPr>
      <xdr:spPr>
        <a:xfrm>
          <a:off x="7861300" y="13396697"/>
          <a:ext cx="889000" cy="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a:extLst>
            <a:ext uri="{FF2B5EF4-FFF2-40B4-BE49-F238E27FC236}">
              <a16:creationId xmlns="" xmlns:a16="http://schemas.microsoft.com/office/drawing/2014/main" id="{00000000-0008-0000-0700-0000A2010000}"/>
            </a:ext>
          </a:extLst>
        </xdr:cNvPr>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8692</xdr:rowOff>
    </xdr:from>
    <xdr:ext cx="469744"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8515428" y="135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23597</xdr:rowOff>
    </xdr:from>
    <xdr:to>
      <xdr:col>41</xdr:col>
      <xdr:colOff>50800</xdr:colOff>
      <xdr:row>78</xdr:row>
      <xdr:rowOff>33489</xdr:rowOff>
    </xdr:to>
    <xdr:cxnSp macro="">
      <xdr:nvCxnSpPr>
        <xdr:cNvPr id="420" name="直線コネクタ 419">
          <a:extLst>
            <a:ext uri="{FF2B5EF4-FFF2-40B4-BE49-F238E27FC236}">
              <a16:creationId xmlns="" xmlns:a16="http://schemas.microsoft.com/office/drawing/2014/main" id="{00000000-0008-0000-0700-0000A4010000}"/>
            </a:ext>
          </a:extLst>
        </xdr:cNvPr>
        <xdr:cNvCxnSpPr/>
      </xdr:nvCxnSpPr>
      <xdr:spPr>
        <a:xfrm flipV="1">
          <a:off x="6972300" y="13396697"/>
          <a:ext cx="889000" cy="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a:extLst>
            <a:ext uri="{FF2B5EF4-FFF2-40B4-BE49-F238E27FC236}">
              <a16:creationId xmlns="" xmlns:a16="http://schemas.microsoft.com/office/drawing/2014/main" id="{00000000-0008-0000-0700-0000A5010000}"/>
            </a:ext>
          </a:extLst>
        </xdr:cNvPr>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3472</xdr:rowOff>
    </xdr:from>
    <xdr:ext cx="469744"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7626428" y="1354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a:extLst>
            <a:ext uri="{FF2B5EF4-FFF2-40B4-BE49-F238E27FC236}">
              <a16:creationId xmlns="" xmlns:a16="http://schemas.microsoft.com/office/drawing/2014/main" id="{00000000-0008-0000-0700-0000A7010000}"/>
            </a:ext>
          </a:extLst>
        </xdr:cNvPr>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16299</xdr:rowOff>
    </xdr:from>
    <xdr:ext cx="469744"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6737428" y="1356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140639</xdr:rowOff>
    </xdr:from>
    <xdr:to>
      <xdr:col>55</xdr:col>
      <xdr:colOff>50800</xdr:colOff>
      <xdr:row>78</xdr:row>
      <xdr:rowOff>70789</xdr:rowOff>
    </xdr:to>
    <xdr:sp macro="" textlink="">
      <xdr:nvSpPr>
        <xdr:cNvPr id="430" name="楕円 429">
          <a:extLst>
            <a:ext uri="{FF2B5EF4-FFF2-40B4-BE49-F238E27FC236}">
              <a16:creationId xmlns="" xmlns:a16="http://schemas.microsoft.com/office/drawing/2014/main" id="{00000000-0008-0000-0700-0000AE010000}"/>
            </a:ext>
          </a:extLst>
        </xdr:cNvPr>
        <xdr:cNvSpPr/>
      </xdr:nvSpPr>
      <xdr:spPr>
        <a:xfrm>
          <a:off x="10426700" y="1334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163516</xdr:rowOff>
    </xdr:from>
    <xdr:ext cx="534377" cy="259045"/>
    <xdr:sp macro="" textlink="">
      <xdr:nvSpPr>
        <xdr:cNvPr id="431" name="商工費該当値テキスト">
          <a:extLst>
            <a:ext uri="{FF2B5EF4-FFF2-40B4-BE49-F238E27FC236}">
              <a16:creationId xmlns="" xmlns:a16="http://schemas.microsoft.com/office/drawing/2014/main" id="{00000000-0008-0000-0700-0000AF010000}"/>
            </a:ext>
          </a:extLst>
        </xdr:cNvPr>
        <xdr:cNvSpPr txBox="1"/>
      </xdr:nvSpPr>
      <xdr:spPr>
        <a:xfrm>
          <a:off x="10528300" y="1319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148577</xdr:rowOff>
    </xdr:from>
    <xdr:to>
      <xdr:col>50</xdr:col>
      <xdr:colOff>165100</xdr:colOff>
      <xdr:row>78</xdr:row>
      <xdr:rowOff>78727</xdr:rowOff>
    </xdr:to>
    <xdr:sp macro="" textlink="">
      <xdr:nvSpPr>
        <xdr:cNvPr id="432" name="楕円 431">
          <a:extLst>
            <a:ext uri="{FF2B5EF4-FFF2-40B4-BE49-F238E27FC236}">
              <a16:creationId xmlns="" xmlns:a16="http://schemas.microsoft.com/office/drawing/2014/main" id="{00000000-0008-0000-0700-0000B0010000}"/>
            </a:ext>
          </a:extLst>
        </xdr:cNvPr>
        <xdr:cNvSpPr/>
      </xdr:nvSpPr>
      <xdr:spPr>
        <a:xfrm>
          <a:off x="9588500" y="1335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95254</xdr:rowOff>
    </xdr:from>
    <xdr:ext cx="534377" cy="259045"/>
    <xdr:sp macro="" textlink="">
      <xdr:nvSpPr>
        <xdr:cNvPr id="433" name="テキスト ボックス 432">
          <a:extLst>
            <a:ext uri="{FF2B5EF4-FFF2-40B4-BE49-F238E27FC236}">
              <a16:creationId xmlns="" xmlns:a16="http://schemas.microsoft.com/office/drawing/2014/main" id="{00000000-0008-0000-0700-0000B1010000}"/>
            </a:ext>
          </a:extLst>
        </xdr:cNvPr>
        <xdr:cNvSpPr txBox="1"/>
      </xdr:nvSpPr>
      <xdr:spPr>
        <a:xfrm>
          <a:off x="9372111" y="1312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153760</xdr:rowOff>
    </xdr:from>
    <xdr:to>
      <xdr:col>46</xdr:col>
      <xdr:colOff>38100</xdr:colOff>
      <xdr:row>78</xdr:row>
      <xdr:rowOff>83910</xdr:rowOff>
    </xdr:to>
    <xdr:sp macro="" textlink="">
      <xdr:nvSpPr>
        <xdr:cNvPr id="434" name="楕円 433">
          <a:extLst>
            <a:ext uri="{FF2B5EF4-FFF2-40B4-BE49-F238E27FC236}">
              <a16:creationId xmlns="" xmlns:a16="http://schemas.microsoft.com/office/drawing/2014/main" id="{00000000-0008-0000-0700-0000B2010000}"/>
            </a:ext>
          </a:extLst>
        </xdr:cNvPr>
        <xdr:cNvSpPr/>
      </xdr:nvSpPr>
      <xdr:spPr>
        <a:xfrm>
          <a:off x="8699500" y="133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100437</xdr:rowOff>
    </xdr:from>
    <xdr:ext cx="534377" cy="259045"/>
    <xdr:sp macro="" textlink="">
      <xdr:nvSpPr>
        <xdr:cNvPr id="435" name="テキスト ボックス 434">
          <a:extLst>
            <a:ext uri="{FF2B5EF4-FFF2-40B4-BE49-F238E27FC236}">
              <a16:creationId xmlns="" xmlns:a16="http://schemas.microsoft.com/office/drawing/2014/main" id="{00000000-0008-0000-0700-0000B3010000}"/>
            </a:ext>
          </a:extLst>
        </xdr:cNvPr>
        <xdr:cNvSpPr txBox="1"/>
      </xdr:nvSpPr>
      <xdr:spPr>
        <a:xfrm>
          <a:off x="8483111" y="1313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144247</xdr:rowOff>
    </xdr:from>
    <xdr:to>
      <xdr:col>41</xdr:col>
      <xdr:colOff>101600</xdr:colOff>
      <xdr:row>78</xdr:row>
      <xdr:rowOff>74397</xdr:rowOff>
    </xdr:to>
    <xdr:sp macro="" textlink="">
      <xdr:nvSpPr>
        <xdr:cNvPr id="436" name="楕円 435">
          <a:extLst>
            <a:ext uri="{FF2B5EF4-FFF2-40B4-BE49-F238E27FC236}">
              <a16:creationId xmlns="" xmlns:a16="http://schemas.microsoft.com/office/drawing/2014/main" id="{00000000-0008-0000-0700-0000B4010000}"/>
            </a:ext>
          </a:extLst>
        </xdr:cNvPr>
        <xdr:cNvSpPr/>
      </xdr:nvSpPr>
      <xdr:spPr>
        <a:xfrm>
          <a:off x="7810500" y="1334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90924</xdr:rowOff>
    </xdr:from>
    <xdr:ext cx="534377" cy="259045"/>
    <xdr:sp macro="" textlink="">
      <xdr:nvSpPr>
        <xdr:cNvPr id="437" name="テキスト ボックス 436">
          <a:extLst>
            <a:ext uri="{FF2B5EF4-FFF2-40B4-BE49-F238E27FC236}">
              <a16:creationId xmlns="" xmlns:a16="http://schemas.microsoft.com/office/drawing/2014/main" id="{00000000-0008-0000-0700-0000B5010000}"/>
            </a:ext>
          </a:extLst>
        </xdr:cNvPr>
        <xdr:cNvSpPr txBox="1"/>
      </xdr:nvSpPr>
      <xdr:spPr>
        <a:xfrm>
          <a:off x="7594111" y="1312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154139</xdr:rowOff>
    </xdr:from>
    <xdr:to>
      <xdr:col>36</xdr:col>
      <xdr:colOff>165100</xdr:colOff>
      <xdr:row>78</xdr:row>
      <xdr:rowOff>84289</xdr:rowOff>
    </xdr:to>
    <xdr:sp macro="" textlink="">
      <xdr:nvSpPr>
        <xdr:cNvPr id="438" name="楕円 437">
          <a:extLst>
            <a:ext uri="{FF2B5EF4-FFF2-40B4-BE49-F238E27FC236}">
              <a16:creationId xmlns="" xmlns:a16="http://schemas.microsoft.com/office/drawing/2014/main" id="{00000000-0008-0000-0700-0000B6010000}"/>
            </a:ext>
          </a:extLst>
        </xdr:cNvPr>
        <xdr:cNvSpPr/>
      </xdr:nvSpPr>
      <xdr:spPr>
        <a:xfrm>
          <a:off x="6921500" y="1335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100816</xdr:rowOff>
    </xdr:from>
    <xdr:ext cx="534377" cy="259045"/>
    <xdr:sp macro="" textlink="">
      <xdr:nvSpPr>
        <xdr:cNvPr id="439" name="テキスト ボックス 438">
          <a:extLst>
            <a:ext uri="{FF2B5EF4-FFF2-40B4-BE49-F238E27FC236}">
              <a16:creationId xmlns="" xmlns:a16="http://schemas.microsoft.com/office/drawing/2014/main" id="{00000000-0008-0000-0700-0000B7010000}"/>
            </a:ext>
          </a:extLst>
        </xdr:cNvPr>
        <xdr:cNvSpPr txBox="1"/>
      </xdr:nvSpPr>
      <xdr:spPr>
        <a:xfrm>
          <a:off x="6705111" y="1313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a:extLst>
            <a:ext uri="{FF2B5EF4-FFF2-40B4-BE49-F238E27FC236}">
              <a16:creationId xmlns="" xmlns:a16="http://schemas.microsoft.com/office/drawing/2014/main" id="{00000000-0008-0000-0700-0000D1010000}"/>
            </a:ext>
          </a:extLst>
        </xdr:cNvPr>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a:extLst>
            <a:ext uri="{FF2B5EF4-FFF2-40B4-BE49-F238E27FC236}">
              <a16:creationId xmlns="" xmlns:a16="http://schemas.microsoft.com/office/drawing/2014/main" id="{00000000-0008-0000-0700-0000D2010000}"/>
            </a:ext>
          </a:extLst>
        </xdr:cNvPr>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a:extLst>
            <a:ext uri="{FF2B5EF4-FFF2-40B4-BE49-F238E27FC236}">
              <a16:creationId xmlns="" xmlns:a16="http://schemas.microsoft.com/office/drawing/2014/main" id="{00000000-0008-0000-0700-0000D3010000}"/>
            </a:ext>
          </a:extLst>
        </xdr:cNvPr>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a:extLst>
            <a:ext uri="{FF2B5EF4-FFF2-40B4-BE49-F238E27FC236}">
              <a16:creationId xmlns="" xmlns:a16="http://schemas.microsoft.com/office/drawing/2014/main" id="{00000000-0008-0000-0700-0000D4010000}"/>
            </a:ext>
          </a:extLst>
        </xdr:cNvPr>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a:extLst>
            <a:ext uri="{FF2B5EF4-FFF2-40B4-BE49-F238E27FC236}">
              <a16:creationId xmlns="" xmlns:a16="http://schemas.microsoft.com/office/drawing/2014/main" id="{00000000-0008-0000-0700-0000D5010000}"/>
            </a:ext>
          </a:extLst>
        </xdr:cNvPr>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105400</xdr:rowOff>
    </xdr:from>
    <xdr:to>
      <xdr:col>55</xdr:col>
      <xdr:colOff>0</xdr:colOff>
      <xdr:row>97</xdr:row>
      <xdr:rowOff>80046</xdr:rowOff>
    </xdr:to>
    <xdr:cxnSp macro="">
      <xdr:nvCxnSpPr>
        <xdr:cNvPr id="470" name="直線コネクタ 469">
          <a:extLst>
            <a:ext uri="{FF2B5EF4-FFF2-40B4-BE49-F238E27FC236}">
              <a16:creationId xmlns="" xmlns:a16="http://schemas.microsoft.com/office/drawing/2014/main" id="{00000000-0008-0000-0700-0000D6010000}"/>
            </a:ext>
          </a:extLst>
        </xdr:cNvPr>
        <xdr:cNvCxnSpPr/>
      </xdr:nvCxnSpPr>
      <xdr:spPr>
        <a:xfrm>
          <a:off x="9639300" y="16564600"/>
          <a:ext cx="838200" cy="14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1" name="土木費平均値テキスト">
          <a:extLst>
            <a:ext uri="{FF2B5EF4-FFF2-40B4-BE49-F238E27FC236}">
              <a16:creationId xmlns="" xmlns:a16="http://schemas.microsoft.com/office/drawing/2014/main" id="{00000000-0008-0000-0700-0000D7010000}"/>
            </a:ext>
          </a:extLst>
        </xdr:cNvPr>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a:extLst>
            <a:ext uri="{FF2B5EF4-FFF2-40B4-BE49-F238E27FC236}">
              <a16:creationId xmlns="" xmlns:a16="http://schemas.microsoft.com/office/drawing/2014/main" id="{00000000-0008-0000-0700-0000D8010000}"/>
            </a:ext>
          </a:extLst>
        </xdr:cNvPr>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105400</xdr:rowOff>
    </xdr:from>
    <xdr:to>
      <xdr:col>50</xdr:col>
      <xdr:colOff>114300</xdr:colOff>
      <xdr:row>97</xdr:row>
      <xdr:rowOff>43546</xdr:rowOff>
    </xdr:to>
    <xdr:cxnSp macro="">
      <xdr:nvCxnSpPr>
        <xdr:cNvPr id="473" name="直線コネクタ 472">
          <a:extLst>
            <a:ext uri="{FF2B5EF4-FFF2-40B4-BE49-F238E27FC236}">
              <a16:creationId xmlns="" xmlns:a16="http://schemas.microsoft.com/office/drawing/2014/main" id="{00000000-0008-0000-0700-0000D9010000}"/>
            </a:ext>
          </a:extLst>
        </xdr:cNvPr>
        <xdr:cNvCxnSpPr/>
      </xdr:nvCxnSpPr>
      <xdr:spPr>
        <a:xfrm flipV="1">
          <a:off x="8750300" y="16564600"/>
          <a:ext cx="889000" cy="10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a:extLst>
            <a:ext uri="{FF2B5EF4-FFF2-40B4-BE49-F238E27FC236}">
              <a16:creationId xmlns="" xmlns:a16="http://schemas.microsoft.com/office/drawing/2014/main" id="{00000000-0008-0000-0700-0000DA010000}"/>
            </a:ext>
          </a:extLst>
        </xdr:cNvPr>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38654</xdr:rowOff>
    </xdr:from>
    <xdr:ext cx="534377"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9372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43546</xdr:rowOff>
    </xdr:from>
    <xdr:to>
      <xdr:col>45</xdr:col>
      <xdr:colOff>177800</xdr:colOff>
      <xdr:row>97</xdr:row>
      <xdr:rowOff>88875</xdr:rowOff>
    </xdr:to>
    <xdr:cxnSp macro="">
      <xdr:nvCxnSpPr>
        <xdr:cNvPr id="476" name="直線コネクタ 475">
          <a:extLst>
            <a:ext uri="{FF2B5EF4-FFF2-40B4-BE49-F238E27FC236}">
              <a16:creationId xmlns="" xmlns:a16="http://schemas.microsoft.com/office/drawing/2014/main" id="{00000000-0008-0000-0700-0000DC010000}"/>
            </a:ext>
          </a:extLst>
        </xdr:cNvPr>
        <xdr:cNvCxnSpPr/>
      </xdr:nvCxnSpPr>
      <xdr:spPr>
        <a:xfrm flipV="1">
          <a:off x="7861300" y="16674196"/>
          <a:ext cx="889000" cy="4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a:extLst>
            <a:ext uri="{FF2B5EF4-FFF2-40B4-BE49-F238E27FC236}">
              <a16:creationId xmlns="" xmlns:a16="http://schemas.microsoft.com/office/drawing/2014/main" id="{00000000-0008-0000-0700-0000DD010000}"/>
            </a:ext>
          </a:extLst>
        </xdr:cNvPr>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76148</xdr:rowOff>
    </xdr:from>
    <xdr:ext cx="534377"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8483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88875</xdr:rowOff>
    </xdr:from>
    <xdr:to>
      <xdr:col>41</xdr:col>
      <xdr:colOff>50800</xdr:colOff>
      <xdr:row>97</xdr:row>
      <xdr:rowOff>168297</xdr:rowOff>
    </xdr:to>
    <xdr:cxnSp macro="">
      <xdr:nvCxnSpPr>
        <xdr:cNvPr id="479" name="直線コネクタ 478">
          <a:extLst>
            <a:ext uri="{FF2B5EF4-FFF2-40B4-BE49-F238E27FC236}">
              <a16:creationId xmlns="" xmlns:a16="http://schemas.microsoft.com/office/drawing/2014/main" id="{00000000-0008-0000-0700-0000DF010000}"/>
            </a:ext>
          </a:extLst>
        </xdr:cNvPr>
        <xdr:cNvCxnSpPr/>
      </xdr:nvCxnSpPr>
      <xdr:spPr>
        <a:xfrm flipV="1">
          <a:off x="6972300" y="16719525"/>
          <a:ext cx="889000" cy="7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a:extLst>
            <a:ext uri="{FF2B5EF4-FFF2-40B4-BE49-F238E27FC236}">
              <a16:creationId xmlns="" xmlns:a16="http://schemas.microsoft.com/office/drawing/2014/main" id="{00000000-0008-0000-0700-0000E0010000}"/>
            </a:ext>
          </a:extLst>
        </xdr:cNvPr>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87785</xdr:rowOff>
    </xdr:from>
    <xdr:ext cx="534377"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7594111" y="1637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a:extLst>
            <a:ext uri="{FF2B5EF4-FFF2-40B4-BE49-F238E27FC236}">
              <a16:creationId xmlns="" xmlns:a16="http://schemas.microsoft.com/office/drawing/2014/main" id="{00000000-0008-0000-0700-0000E2010000}"/>
            </a:ext>
          </a:extLst>
        </xdr:cNvPr>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80807</xdr:rowOff>
    </xdr:from>
    <xdr:ext cx="534377"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6705111" y="163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29246</xdr:rowOff>
    </xdr:from>
    <xdr:to>
      <xdr:col>55</xdr:col>
      <xdr:colOff>50800</xdr:colOff>
      <xdr:row>97</xdr:row>
      <xdr:rowOff>130846</xdr:rowOff>
    </xdr:to>
    <xdr:sp macro="" textlink="">
      <xdr:nvSpPr>
        <xdr:cNvPr id="489" name="楕円 488">
          <a:extLst>
            <a:ext uri="{FF2B5EF4-FFF2-40B4-BE49-F238E27FC236}">
              <a16:creationId xmlns="" xmlns:a16="http://schemas.microsoft.com/office/drawing/2014/main" id="{00000000-0008-0000-0700-0000E9010000}"/>
            </a:ext>
          </a:extLst>
        </xdr:cNvPr>
        <xdr:cNvSpPr/>
      </xdr:nvSpPr>
      <xdr:spPr>
        <a:xfrm>
          <a:off x="10426700" y="1665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7673</xdr:rowOff>
    </xdr:from>
    <xdr:ext cx="534377" cy="259045"/>
    <xdr:sp macro="" textlink="">
      <xdr:nvSpPr>
        <xdr:cNvPr id="490" name="土木費該当値テキスト">
          <a:extLst>
            <a:ext uri="{FF2B5EF4-FFF2-40B4-BE49-F238E27FC236}">
              <a16:creationId xmlns="" xmlns:a16="http://schemas.microsoft.com/office/drawing/2014/main" id="{00000000-0008-0000-0700-0000EA010000}"/>
            </a:ext>
          </a:extLst>
        </xdr:cNvPr>
        <xdr:cNvSpPr txBox="1"/>
      </xdr:nvSpPr>
      <xdr:spPr>
        <a:xfrm>
          <a:off x="10528300" y="1663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54600</xdr:rowOff>
    </xdr:from>
    <xdr:to>
      <xdr:col>50</xdr:col>
      <xdr:colOff>165100</xdr:colOff>
      <xdr:row>96</xdr:row>
      <xdr:rowOff>156200</xdr:rowOff>
    </xdr:to>
    <xdr:sp macro="" textlink="">
      <xdr:nvSpPr>
        <xdr:cNvPr id="491" name="楕円 490">
          <a:extLst>
            <a:ext uri="{FF2B5EF4-FFF2-40B4-BE49-F238E27FC236}">
              <a16:creationId xmlns="" xmlns:a16="http://schemas.microsoft.com/office/drawing/2014/main" id="{00000000-0008-0000-0700-0000EB010000}"/>
            </a:ext>
          </a:extLst>
        </xdr:cNvPr>
        <xdr:cNvSpPr/>
      </xdr:nvSpPr>
      <xdr:spPr>
        <a:xfrm>
          <a:off x="9588500" y="1651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1277</xdr:rowOff>
    </xdr:from>
    <xdr:ext cx="534377" cy="259045"/>
    <xdr:sp macro="" textlink="">
      <xdr:nvSpPr>
        <xdr:cNvPr id="492" name="テキスト ボックス 491">
          <a:extLst>
            <a:ext uri="{FF2B5EF4-FFF2-40B4-BE49-F238E27FC236}">
              <a16:creationId xmlns="" xmlns:a16="http://schemas.microsoft.com/office/drawing/2014/main" id="{00000000-0008-0000-0700-0000EC010000}"/>
            </a:ext>
          </a:extLst>
        </xdr:cNvPr>
        <xdr:cNvSpPr txBox="1"/>
      </xdr:nvSpPr>
      <xdr:spPr>
        <a:xfrm>
          <a:off x="9372111" y="1628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164196</xdr:rowOff>
    </xdr:from>
    <xdr:to>
      <xdr:col>46</xdr:col>
      <xdr:colOff>38100</xdr:colOff>
      <xdr:row>97</xdr:row>
      <xdr:rowOff>94346</xdr:rowOff>
    </xdr:to>
    <xdr:sp macro="" textlink="">
      <xdr:nvSpPr>
        <xdr:cNvPr id="493" name="楕円 492">
          <a:extLst>
            <a:ext uri="{FF2B5EF4-FFF2-40B4-BE49-F238E27FC236}">
              <a16:creationId xmlns="" xmlns:a16="http://schemas.microsoft.com/office/drawing/2014/main" id="{00000000-0008-0000-0700-0000ED010000}"/>
            </a:ext>
          </a:extLst>
        </xdr:cNvPr>
        <xdr:cNvSpPr/>
      </xdr:nvSpPr>
      <xdr:spPr>
        <a:xfrm>
          <a:off x="8699500" y="1662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85473</xdr:rowOff>
    </xdr:from>
    <xdr:ext cx="534377" cy="259045"/>
    <xdr:sp macro="" textlink="">
      <xdr:nvSpPr>
        <xdr:cNvPr id="494" name="テキスト ボックス 493">
          <a:extLst>
            <a:ext uri="{FF2B5EF4-FFF2-40B4-BE49-F238E27FC236}">
              <a16:creationId xmlns="" xmlns:a16="http://schemas.microsoft.com/office/drawing/2014/main" id="{00000000-0008-0000-0700-0000EE010000}"/>
            </a:ext>
          </a:extLst>
        </xdr:cNvPr>
        <xdr:cNvSpPr txBox="1"/>
      </xdr:nvSpPr>
      <xdr:spPr>
        <a:xfrm>
          <a:off x="8483111" y="1671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38075</xdr:rowOff>
    </xdr:from>
    <xdr:to>
      <xdr:col>41</xdr:col>
      <xdr:colOff>101600</xdr:colOff>
      <xdr:row>97</xdr:row>
      <xdr:rowOff>139675</xdr:rowOff>
    </xdr:to>
    <xdr:sp macro="" textlink="">
      <xdr:nvSpPr>
        <xdr:cNvPr id="495" name="楕円 494">
          <a:extLst>
            <a:ext uri="{FF2B5EF4-FFF2-40B4-BE49-F238E27FC236}">
              <a16:creationId xmlns="" xmlns:a16="http://schemas.microsoft.com/office/drawing/2014/main" id="{00000000-0008-0000-0700-0000EF010000}"/>
            </a:ext>
          </a:extLst>
        </xdr:cNvPr>
        <xdr:cNvSpPr/>
      </xdr:nvSpPr>
      <xdr:spPr>
        <a:xfrm>
          <a:off x="7810500" y="1666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130802</xdr:rowOff>
    </xdr:from>
    <xdr:ext cx="534377" cy="259045"/>
    <xdr:sp macro="" textlink="">
      <xdr:nvSpPr>
        <xdr:cNvPr id="496" name="テキスト ボックス 495">
          <a:extLst>
            <a:ext uri="{FF2B5EF4-FFF2-40B4-BE49-F238E27FC236}">
              <a16:creationId xmlns="" xmlns:a16="http://schemas.microsoft.com/office/drawing/2014/main" id="{00000000-0008-0000-0700-0000F0010000}"/>
            </a:ext>
          </a:extLst>
        </xdr:cNvPr>
        <xdr:cNvSpPr txBox="1"/>
      </xdr:nvSpPr>
      <xdr:spPr>
        <a:xfrm>
          <a:off x="7594111" y="1676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117497</xdr:rowOff>
    </xdr:from>
    <xdr:to>
      <xdr:col>36</xdr:col>
      <xdr:colOff>165100</xdr:colOff>
      <xdr:row>98</xdr:row>
      <xdr:rowOff>47647</xdr:rowOff>
    </xdr:to>
    <xdr:sp macro="" textlink="">
      <xdr:nvSpPr>
        <xdr:cNvPr id="497" name="楕円 496">
          <a:extLst>
            <a:ext uri="{FF2B5EF4-FFF2-40B4-BE49-F238E27FC236}">
              <a16:creationId xmlns="" xmlns:a16="http://schemas.microsoft.com/office/drawing/2014/main" id="{00000000-0008-0000-0700-0000F1010000}"/>
            </a:ext>
          </a:extLst>
        </xdr:cNvPr>
        <xdr:cNvSpPr/>
      </xdr:nvSpPr>
      <xdr:spPr>
        <a:xfrm>
          <a:off x="6921500" y="1674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38774</xdr:rowOff>
    </xdr:from>
    <xdr:ext cx="534377" cy="259045"/>
    <xdr:sp macro="" textlink="">
      <xdr:nvSpPr>
        <xdr:cNvPr id="498" name="テキスト ボックス 497">
          <a:extLst>
            <a:ext uri="{FF2B5EF4-FFF2-40B4-BE49-F238E27FC236}">
              <a16:creationId xmlns="" xmlns:a16="http://schemas.microsoft.com/office/drawing/2014/main" id="{00000000-0008-0000-0700-0000F2010000}"/>
            </a:ext>
          </a:extLst>
        </xdr:cNvPr>
        <xdr:cNvSpPr txBox="1"/>
      </xdr:nvSpPr>
      <xdr:spPr>
        <a:xfrm>
          <a:off x="6705111" y="1684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 xmlns:a16="http://schemas.microsoft.com/office/drawing/2014/main" id="{00000000-0008-0000-0700-0000F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a:extLst>
            <a:ext uri="{FF2B5EF4-FFF2-40B4-BE49-F238E27FC236}">
              <a16:creationId xmlns="" xmlns:a16="http://schemas.microsoft.com/office/drawing/2014/main" id="{00000000-0008-0000-0700-0000F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 xmlns:a16="http://schemas.microsoft.com/office/drawing/2014/main" id="{00000000-0008-0000-0700-0000F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a:extLst>
            <a:ext uri="{FF2B5EF4-FFF2-40B4-BE49-F238E27FC236}">
              <a16:creationId xmlns="" xmlns:a16="http://schemas.microsoft.com/office/drawing/2014/main" id="{00000000-0008-0000-0700-000000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 xmlns:a16="http://schemas.microsoft.com/office/drawing/2014/main" id="{00000000-0008-0000-0700-000001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a:extLst>
            <a:ext uri="{FF2B5EF4-FFF2-40B4-BE49-F238E27FC236}">
              <a16:creationId xmlns="" xmlns:a16="http://schemas.microsoft.com/office/drawing/2014/main" id="{00000000-0008-0000-0700-000002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 xmlns:a16="http://schemas.microsoft.com/office/drawing/2014/main" id="{00000000-0008-0000-0700-000003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a:extLst>
            <a:ext uri="{FF2B5EF4-FFF2-40B4-BE49-F238E27FC236}">
              <a16:creationId xmlns="" xmlns:a16="http://schemas.microsoft.com/office/drawing/2014/main" id="{00000000-0008-0000-0700-000004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a:extLst>
            <a:ext uri="{FF2B5EF4-FFF2-40B4-BE49-F238E27FC236}">
              <a16:creationId xmlns="" xmlns:a16="http://schemas.microsoft.com/office/drawing/2014/main" id="{00000000-0008-0000-0700-000008020000}"/>
            </a:ext>
          </a:extLst>
        </xdr:cNvPr>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a:extLst>
            <a:ext uri="{FF2B5EF4-FFF2-40B4-BE49-F238E27FC236}">
              <a16:creationId xmlns="" xmlns:a16="http://schemas.microsoft.com/office/drawing/2014/main" id="{00000000-0008-0000-0700-000009020000}"/>
            </a:ext>
          </a:extLst>
        </xdr:cNvPr>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a:extLst>
            <a:ext uri="{FF2B5EF4-FFF2-40B4-BE49-F238E27FC236}">
              <a16:creationId xmlns="" xmlns:a16="http://schemas.microsoft.com/office/drawing/2014/main" id="{00000000-0008-0000-0700-00000A020000}"/>
            </a:ext>
          </a:extLst>
        </xdr:cNvPr>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a:extLst>
            <a:ext uri="{FF2B5EF4-FFF2-40B4-BE49-F238E27FC236}">
              <a16:creationId xmlns="" xmlns:a16="http://schemas.microsoft.com/office/drawing/2014/main" id="{00000000-0008-0000-0700-00000B020000}"/>
            </a:ext>
          </a:extLst>
        </xdr:cNvPr>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a:extLst>
            <a:ext uri="{FF2B5EF4-FFF2-40B4-BE49-F238E27FC236}">
              <a16:creationId xmlns="" xmlns:a16="http://schemas.microsoft.com/office/drawing/2014/main" id="{00000000-0008-0000-0700-00000C020000}"/>
            </a:ext>
          </a:extLst>
        </xdr:cNvPr>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137917</xdr:rowOff>
    </xdr:from>
    <xdr:to>
      <xdr:col>85</xdr:col>
      <xdr:colOff>127000</xdr:colOff>
      <xdr:row>34</xdr:row>
      <xdr:rowOff>94483</xdr:rowOff>
    </xdr:to>
    <xdr:cxnSp macro="">
      <xdr:nvCxnSpPr>
        <xdr:cNvPr id="525" name="直線コネクタ 524">
          <a:extLst>
            <a:ext uri="{FF2B5EF4-FFF2-40B4-BE49-F238E27FC236}">
              <a16:creationId xmlns="" xmlns:a16="http://schemas.microsoft.com/office/drawing/2014/main" id="{00000000-0008-0000-0700-00000D020000}"/>
            </a:ext>
          </a:extLst>
        </xdr:cNvPr>
        <xdr:cNvCxnSpPr/>
      </xdr:nvCxnSpPr>
      <xdr:spPr>
        <a:xfrm flipV="1">
          <a:off x="15481300" y="5281417"/>
          <a:ext cx="838200" cy="64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26156</xdr:rowOff>
    </xdr:from>
    <xdr:ext cx="534377" cy="259045"/>
    <xdr:sp macro="" textlink="">
      <xdr:nvSpPr>
        <xdr:cNvPr id="526" name="消防費平均値テキスト">
          <a:extLst>
            <a:ext uri="{FF2B5EF4-FFF2-40B4-BE49-F238E27FC236}">
              <a16:creationId xmlns="" xmlns:a16="http://schemas.microsoft.com/office/drawing/2014/main" id="{00000000-0008-0000-0700-00000E020000}"/>
            </a:ext>
          </a:extLst>
        </xdr:cNvPr>
        <xdr:cNvSpPr txBox="1"/>
      </xdr:nvSpPr>
      <xdr:spPr>
        <a:xfrm>
          <a:off x="16370300" y="619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a:extLst>
            <a:ext uri="{FF2B5EF4-FFF2-40B4-BE49-F238E27FC236}">
              <a16:creationId xmlns="" xmlns:a16="http://schemas.microsoft.com/office/drawing/2014/main" id="{00000000-0008-0000-0700-00000F020000}"/>
            </a:ext>
          </a:extLst>
        </xdr:cNvPr>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94483</xdr:rowOff>
    </xdr:from>
    <xdr:to>
      <xdr:col>81</xdr:col>
      <xdr:colOff>50800</xdr:colOff>
      <xdr:row>35</xdr:row>
      <xdr:rowOff>9512</xdr:rowOff>
    </xdr:to>
    <xdr:cxnSp macro="">
      <xdr:nvCxnSpPr>
        <xdr:cNvPr id="528" name="直線コネクタ 527">
          <a:extLst>
            <a:ext uri="{FF2B5EF4-FFF2-40B4-BE49-F238E27FC236}">
              <a16:creationId xmlns="" xmlns:a16="http://schemas.microsoft.com/office/drawing/2014/main" id="{00000000-0008-0000-0700-000010020000}"/>
            </a:ext>
          </a:extLst>
        </xdr:cNvPr>
        <xdr:cNvCxnSpPr/>
      </xdr:nvCxnSpPr>
      <xdr:spPr>
        <a:xfrm flipV="1">
          <a:off x="14592300" y="5923783"/>
          <a:ext cx="889000" cy="8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a:extLst>
            <a:ext uri="{FF2B5EF4-FFF2-40B4-BE49-F238E27FC236}">
              <a16:creationId xmlns="" xmlns:a16="http://schemas.microsoft.com/office/drawing/2014/main" id="{00000000-0008-0000-0700-000011020000}"/>
            </a:ext>
          </a:extLst>
        </xdr:cNvPr>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158859</xdr:rowOff>
    </xdr:from>
    <xdr:ext cx="534377"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5214111" y="633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9512</xdr:rowOff>
    </xdr:from>
    <xdr:to>
      <xdr:col>76</xdr:col>
      <xdr:colOff>114300</xdr:colOff>
      <xdr:row>35</xdr:row>
      <xdr:rowOff>20234</xdr:rowOff>
    </xdr:to>
    <xdr:cxnSp macro="">
      <xdr:nvCxnSpPr>
        <xdr:cNvPr id="531" name="直線コネクタ 530">
          <a:extLst>
            <a:ext uri="{FF2B5EF4-FFF2-40B4-BE49-F238E27FC236}">
              <a16:creationId xmlns="" xmlns:a16="http://schemas.microsoft.com/office/drawing/2014/main" id="{00000000-0008-0000-0700-000013020000}"/>
            </a:ext>
          </a:extLst>
        </xdr:cNvPr>
        <xdr:cNvCxnSpPr/>
      </xdr:nvCxnSpPr>
      <xdr:spPr>
        <a:xfrm flipV="1">
          <a:off x="13703300" y="6010262"/>
          <a:ext cx="889000" cy="1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a:extLst>
            <a:ext uri="{FF2B5EF4-FFF2-40B4-BE49-F238E27FC236}">
              <a16:creationId xmlns="" xmlns:a16="http://schemas.microsoft.com/office/drawing/2014/main" id="{00000000-0008-0000-0700-000014020000}"/>
            </a:ext>
          </a:extLst>
        </xdr:cNvPr>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147131</xdr:rowOff>
    </xdr:from>
    <xdr:ext cx="534377"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4325111" y="631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169944</xdr:rowOff>
    </xdr:from>
    <xdr:to>
      <xdr:col>71</xdr:col>
      <xdr:colOff>177800</xdr:colOff>
      <xdr:row>35</xdr:row>
      <xdr:rowOff>20234</xdr:rowOff>
    </xdr:to>
    <xdr:cxnSp macro="">
      <xdr:nvCxnSpPr>
        <xdr:cNvPr id="534" name="直線コネクタ 533">
          <a:extLst>
            <a:ext uri="{FF2B5EF4-FFF2-40B4-BE49-F238E27FC236}">
              <a16:creationId xmlns="" xmlns:a16="http://schemas.microsoft.com/office/drawing/2014/main" id="{00000000-0008-0000-0700-000016020000}"/>
            </a:ext>
          </a:extLst>
        </xdr:cNvPr>
        <xdr:cNvCxnSpPr/>
      </xdr:nvCxnSpPr>
      <xdr:spPr>
        <a:xfrm>
          <a:off x="12814300" y="5999244"/>
          <a:ext cx="889000" cy="2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a:extLst>
            <a:ext uri="{FF2B5EF4-FFF2-40B4-BE49-F238E27FC236}">
              <a16:creationId xmlns="" xmlns:a16="http://schemas.microsoft.com/office/drawing/2014/main" id="{00000000-0008-0000-0700-000017020000}"/>
            </a:ext>
          </a:extLst>
        </xdr:cNvPr>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156870</xdr:rowOff>
    </xdr:from>
    <xdr:ext cx="534377"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3436111" y="63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a:extLst>
            <a:ext uri="{FF2B5EF4-FFF2-40B4-BE49-F238E27FC236}">
              <a16:creationId xmlns="" xmlns:a16="http://schemas.microsoft.com/office/drawing/2014/main" id="{00000000-0008-0000-0700-000019020000}"/>
            </a:ext>
          </a:extLst>
        </xdr:cNvPr>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124294</xdr:rowOff>
    </xdr:from>
    <xdr:ext cx="534377"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2547111" y="629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87117</xdr:rowOff>
    </xdr:from>
    <xdr:to>
      <xdr:col>85</xdr:col>
      <xdr:colOff>177800</xdr:colOff>
      <xdr:row>31</xdr:row>
      <xdr:rowOff>17267</xdr:rowOff>
    </xdr:to>
    <xdr:sp macro="" textlink="">
      <xdr:nvSpPr>
        <xdr:cNvPr id="544" name="楕円 543">
          <a:extLst>
            <a:ext uri="{FF2B5EF4-FFF2-40B4-BE49-F238E27FC236}">
              <a16:creationId xmlns="" xmlns:a16="http://schemas.microsoft.com/office/drawing/2014/main" id="{00000000-0008-0000-0700-000020020000}"/>
            </a:ext>
          </a:extLst>
        </xdr:cNvPr>
        <xdr:cNvSpPr/>
      </xdr:nvSpPr>
      <xdr:spPr>
        <a:xfrm>
          <a:off x="16268700" y="523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40144</xdr:rowOff>
    </xdr:from>
    <xdr:ext cx="534377" cy="259045"/>
    <xdr:sp macro="" textlink="">
      <xdr:nvSpPr>
        <xdr:cNvPr id="545" name="消防費該当値テキスト">
          <a:extLst>
            <a:ext uri="{FF2B5EF4-FFF2-40B4-BE49-F238E27FC236}">
              <a16:creationId xmlns="" xmlns:a16="http://schemas.microsoft.com/office/drawing/2014/main" id="{00000000-0008-0000-0700-000021020000}"/>
            </a:ext>
          </a:extLst>
        </xdr:cNvPr>
        <xdr:cNvSpPr txBox="1"/>
      </xdr:nvSpPr>
      <xdr:spPr>
        <a:xfrm>
          <a:off x="16370300" y="51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43683</xdr:rowOff>
    </xdr:from>
    <xdr:to>
      <xdr:col>81</xdr:col>
      <xdr:colOff>101600</xdr:colOff>
      <xdr:row>34</xdr:row>
      <xdr:rowOff>145283</xdr:rowOff>
    </xdr:to>
    <xdr:sp macro="" textlink="">
      <xdr:nvSpPr>
        <xdr:cNvPr id="546" name="楕円 545">
          <a:extLst>
            <a:ext uri="{FF2B5EF4-FFF2-40B4-BE49-F238E27FC236}">
              <a16:creationId xmlns="" xmlns:a16="http://schemas.microsoft.com/office/drawing/2014/main" id="{00000000-0008-0000-0700-000022020000}"/>
            </a:ext>
          </a:extLst>
        </xdr:cNvPr>
        <xdr:cNvSpPr/>
      </xdr:nvSpPr>
      <xdr:spPr>
        <a:xfrm>
          <a:off x="15430500" y="587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161810</xdr:rowOff>
    </xdr:from>
    <xdr:ext cx="534377" cy="259045"/>
    <xdr:sp macro="" textlink="">
      <xdr:nvSpPr>
        <xdr:cNvPr id="547" name="テキスト ボックス 546">
          <a:extLst>
            <a:ext uri="{FF2B5EF4-FFF2-40B4-BE49-F238E27FC236}">
              <a16:creationId xmlns="" xmlns:a16="http://schemas.microsoft.com/office/drawing/2014/main" id="{00000000-0008-0000-0700-000023020000}"/>
            </a:ext>
          </a:extLst>
        </xdr:cNvPr>
        <xdr:cNvSpPr txBox="1"/>
      </xdr:nvSpPr>
      <xdr:spPr>
        <a:xfrm>
          <a:off x="15214111" y="564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130162</xdr:rowOff>
    </xdr:from>
    <xdr:to>
      <xdr:col>76</xdr:col>
      <xdr:colOff>165100</xdr:colOff>
      <xdr:row>35</xdr:row>
      <xdr:rowOff>60312</xdr:rowOff>
    </xdr:to>
    <xdr:sp macro="" textlink="">
      <xdr:nvSpPr>
        <xdr:cNvPr id="548" name="楕円 547">
          <a:extLst>
            <a:ext uri="{FF2B5EF4-FFF2-40B4-BE49-F238E27FC236}">
              <a16:creationId xmlns="" xmlns:a16="http://schemas.microsoft.com/office/drawing/2014/main" id="{00000000-0008-0000-0700-000024020000}"/>
            </a:ext>
          </a:extLst>
        </xdr:cNvPr>
        <xdr:cNvSpPr/>
      </xdr:nvSpPr>
      <xdr:spPr>
        <a:xfrm>
          <a:off x="14541500" y="595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76839</xdr:rowOff>
    </xdr:from>
    <xdr:ext cx="534377" cy="259045"/>
    <xdr:sp macro="" textlink="">
      <xdr:nvSpPr>
        <xdr:cNvPr id="549" name="テキスト ボックス 548">
          <a:extLst>
            <a:ext uri="{FF2B5EF4-FFF2-40B4-BE49-F238E27FC236}">
              <a16:creationId xmlns="" xmlns:a16="http://schemas.microsoft.com/office/drawing/2014/main" id="{00000000-0008-0000-0700-000025020000}"/>
            </a:ext>
          </a:extLst>
        </xdr:cNvPr>
        <xdr:cNvSpPr txBox="1"/>
      </xdr:nvSpPr>
      <xdr:spPr>
        <a:xfrm>
          <a:off x="14325111" y="573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140884</xdr:rowOff>
    </xdr:from>
    <xdr:to>
      <xdr:col>72</xdr:col>
      <xdr:colOff>38100</xdr:colOff>
      <xdr:row>35</xdr:row>
      <xdr:rowOff>71034</xdr:rowOff>
    </xdr:to>
    <xdr:sp macro="" textlink="">
      <xdr:nvSpPr>
        <xdr:cNvPr id="550" name="楕円 549">
          <a:extLst>
            <a:ext uri="{FF2B5EF4-FFF2-40B4-BE49-F238E27FC236}">
              <a16:creationId xmlns="" xmlns:a16="http://schemas.microsoft.com/office/drawing/2014/main" id="{00000000-0008-0000-0700-000026020000}"/>
            </a:ext>
          </a:extLst>
        </xdr:cNvPr>
        <xdr:cNvSpPr/>
      </xdr:nvSpPr>
      <xdr:spPr>
        <a:xfrm>
          <a:off x="13652500" y="597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87561</xdr:rowOff>
    </xdr:from>
    <xdr:ext cx="534377" cy="259045"/>
    <xdr:sp macro="" textlink="">
      <xdr:nvSpPr>
        <xdr:cNvPr id="551" name="テキスト ボックス 550">
          <a:extLst>
            <a:ext uri="{FF2B5EF4-FFF2-40B4-BE49-F238E27FC236}">
              <a16:creationId xmlns="" xmlns:a16="http://schemas.microsoft.com/office/drawing/2014/main" id="{00000000-0008-0000-0700-000027020000}"/>
            </a:ext>
          </a:extLst>
        </xdr:cNvPr>
        <xdr:cNvSpPr txBox="1"/>
      </xdr:nvSpPr>
      <xdr:spPr>
        <a:xfrm>
          <a:off x="13436111" y="574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119144</xdr:rowOff>
    </xdr:from>
    <xdr:to>
      <xdr:col>67</xdr:col>
      <xdr:colOff>101600</xdr:colOff>
      <xdr:row>35</xdr:row>
      <xdr:rowOff>49294</xdr:rowOff>
    </xdr:to>
    <xdr:sp macro="" textlink="">
      <xdr:nvSpPr>
        <xdr:cNvPr id="552" name="楕円 551">
          <a:extLst>
            <a:ext uri="{FF2B5EF4-FFF2-40B4-BE49-F238E27FC236}">
              <a16:creationId xmlns="" xmlns:a16="http://schemas.microsoft.com/office/drawing/2014/main" id="{00000000-0008-0000-0700-000028020000}"/>
            </a:ext>
          </a:extLst>
        </xdr:cNvPr>
        <xdr:cNvSpPr/>
      </xdr:nvSpPr>
      <xdr:spPr>
        <a:xfrm>
          <a:off x="12763500" y="594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65821</xdr:rowOff>
    </xdr:from>
    <xdr:ext cx="534377" cy="259045"/>
    <xdr:sp macro="" textlink="">
      <xdr:nvSpPr>
        <xdr:cNvPr id="553" name="テキスト ボックス 552">
          <a:extLst>
            <a:ext uri="{FF2B5EF4-FFF2-40B4-BE49-F238E27FC236}">
              <a16:creationId xmlns="" xmlns:a16="http://schemas.microsoft.com/office/drawing/2014/main" id="{00000000-0008-0000-0700-000029020000}"/>
            </a:ext>
          </a:extLst>
        </xdr:cNvPr>
        <xdr:cNvSpPr txBox="1"/>
      </xdr:nvSpPr>
      <xdr:spPr>
        <a:xfrm>
          <a:off x="12547111" y="572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5" name="テキスト ボックス 564">
          <a:extLst>
            <a:ext uri="{FF2B5EF4-FFF2-40B4-BE49-F238E27FC236}">
              <a16:creationId xmlns="" xmlns:a16="http://schemas.microsoft.com/office/drawing/2014/main" id="{00000000-0008-0000-0700-000035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7" name="テキスト ボックス 566">
          <a:extLst>
            <a:ext uri="{FF2B5EF4-FFF2-40B4-BE49-F238E27FC236}">
              <a16:creationId xmlns="" xmlns:a16="http://schemas.microsoft.com/office/drawing/2014/main" id="{00000000-0008-0000-0700-000037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9" name="テキスト ボックス 568">
          <a:extLst>
            <a:ext uri="{FF2B5EF4-FFF2-40B4-BE49-F238E27FC236}">
              <a16:creationId xmlns="" xmlns:a16="http://schemas.microsoft.com/office/drawing/2014/main" id="{00000000-0008-0000-0700-000039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0" name="直線コネクタ 569">
          <a:extLst>
            <a:ext uri="{FF2B5EF4-FFF2-40B4-BE49-F238E27FC236}">
              <a16:creationId xmlns="" xmlns:a16="http://schemas.microsoft.com/office/drawing/2014/main" id="{00000000-0008-0000-0700-00003A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1" name="テキスト ボックス 570">
          <a:extLst>
            <a:ext uri="{FF2B5EF4-FFF2-40B4-BE49-F238E27FC236}">
              <a16:creationId xmlns="" xmlns:a16="http://schemas.microsoft.com/office/drawing/2014/main" id="{00000000-0008-0000-0700-00003B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3" name="テキスト ボックス 572">
          <a:extLst>
            <a:ext uri="{FF2B5EF4-FFF2-40B4-BE49-F238E27FC236}">
              <a16:creationId xmlns="" xmlns:a16="http://schemas.microsoft.com/office/drawing/2014/main" id="{00000000-0008-0000-0700-00003D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5" name="テキスト ボックス 574">
          <a:extLst>
            <a:ext uri="{FF2B5EF4-FFF2-40B4-BE49-F238E27FC236}">
              <a16:creationId xmlns="" xmlns:a16="http://schemas.microsoft.com/office/drawing/2014/main" id="{00000000-0008-0000-0700-00003F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82779</xdr:rowOff>
    </xdr:from>
    <xdr:to>
      <xdr:col>85</xdr:col>
      <xdr:colOff>126364</xdr:colOff>
      <xdr:row>57</xdr:row>
      <xdr:rowOff>165989</xdr:rowOff>
    </xdr:to>
    <xdr:cxnSp macro="">
      <xdr:nvCxnSpPr>
        <xdr:cNvPr id="579" name="直線コネクタ 578">
          <a:extLst>
            <a:ext uri="{FF2B5EF4-FFF2-40B4-BE49-F238E27FC236}">
              <a16:creationId xmlns="" xmlns:a16="http://schemas.microsoft.com/office/drawing/2014/main" id="{00000000-0008-0000-0700-000043020000}"/>
            </a:ext>
          </a:extLst>
        </xdr:cNvPr>
        <xdr:cNvCxnSpPr/>
      </xdr:nvCxnSpPr>
      <xdr:spPr>
        <a:xfrm flipV="1">
          <a:off x="16317595" y="8483829"/>
          <a:ext cx="1269" cy="1454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169816</xdr:rowOff>
    </xdr:from>
    <xdr:ext cx="534377" cy="259045"/>
    <xdr:sp macro="" textlink="">
      <xdr:nvSpPr>
        <xdr:cNvPr id="580" name="教育費最小値テキスト">
          <a:extLst>
            <a:ext uri="{FF2B5EF4-FFF2-40B4-BE49-F238E27FC236}">
              <a16:creationId xmlns="" xmlns:a16="http://schemas.microsoft.com/office/drawing/2014/main" id="{00000000-0008-0000-0700-000044020000}"/>
            </a:ext>
          </a:extLst>
        </xdr:cNvPr>
        <xdr:cNvSpPr txBox="1"/>
      </xdr:nvSpPr>
      <xdr:spPr>
        <a:xfrm>
          <a:off x="16370300" y="994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165989</xdr:rowOff>
    </xdr:from>
    <xdr:to>
      <xdr:col>86</xdr:col>
      <xdr:colOff>25400</xdr:colOff>
      <xdr:row>57</xdr:row>
      <xdr:rowOff>165989</xdr:rowOff>
    </xdr:to>
    <xdr:cxnSp macro="">
      <xdr:nvCxnSpPr>
        <xdr:cNvPr id="581" name="直線コネクタ 580">
          <a:extLst>
            <a:ext uri="{FF2B5EF4-FFF2-40B4-BE49-F238E27FC236}">
              <a16:creationId xmlns="" xmlns:a16="http://schemas.microsoft.com/office/drawing/2014/main" id="{00000000-0008-0000-0700-000045020000}"/>
            </a:ext>
          </a:extLst>
        </xdr:cNvPr>
        <xdr:cNvCxnSpPr/>
      </xdr:nvCxnSpPr>
      <xdr:spPr>
        <a:xfrm>
          <a:off x="16230600" y="993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29456</xdr:rowOff>
    </xdr:from>
    <xdr:ext cx="599010" cy="259045"/>
    <xdr:sp macro="" textlink="">
      <xdr:nvSpPr>
        <xdr:cNvPr id="582" name="教育費最大値テキスト">
          <a:extLst>
            <a:ext uri="{FF2B5EF4-FFF2-40B4-BE49-F238E27FC236}">
              <a16:creationId xmlns="" xmlns:a16="http://schemas.microsoft.com/office/drawing/2014/main" id="{00000000-0008-0000-0700-000046020000}"/>
            </a:ext>
          </a:extLst>
        </xdr:cNvPr>
        <xdr:cNvSpPr txBox="1"/>
      </xdr:nvSpPr>
      <xdr:spPr>
        <a:xfrm>
          <a:off x="16370300" y="8259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82779</xdr:rowOff>
    </xdr:from>
    <xdr:to>
      <xdr:col>86</xdr:col>
      <xdr:colOff>25400</xdr:colOff>
      <xdr:row>49</xdr:row>
      <xdr:rowOff>82779</xdr:rowOff>
    </xdr:to>
    <xdr:cxnSp macro="">
      <xdr:nvCxnSpPr>
        <xdr:cNvPr id="583" name="直線コネクタ 582">
          <a:extLst>
            <a:ext uri="{FF2B5EF4-FFF2-40B4-BE49-F238E27FC236}">
              <a16:creationId xmlns="" xmlns:a16="http://schemas.microsoft.com/office/drawing/2014/main" id="{00000000-0008-0000-0700-000047020000}"/>
            </a:ext>
          </a:extLst>
        </xdr:cNvPr>
        <xdr:cNvCxnSpPr/>
      </xdr:nvCxnSpPr>
      <xdr:spPr>
        <a:xfrm>
          <a:off x="16230600" y="8483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49958</xdr:rowOff>
    </xdr:from>
    <xdr:to>
      <xdr:col>85</xdr:col>
      <xdr:colOff>127000</xdr:colOff>
      <xdr:row>57</xdr:row>
      <xdr:rowOff>136913</xdr:rowOff>
    </xdr:to>
    <xdr:cxnSp macro="">
      <xdr:nvCxnSpPr>
        <xdr:cNvPr id="584" name="直線コネクタ 583">
          <a:extLst>
            <a:ext uri="{FF2B5EF4-FFF2-40B4-BE49-F238E27FC236}">
              <a16:creationId xmlns="" xmlns:a16="http://schemas.microsoft.com/office/drawing/2014/main" id="{00000000-0008-0000-0700-000048020000}"/>
            </a:ext>
          </a:extLst>
        </xdr:cNvPr>
        <xdr:cNvCxnSpPr/>
      </xdr:nvCxnSpPr>
      <xdr:spPr>
        <a:xfrm>
          <a:off x="15481300" y="9822608"/>
          <a:ext cx="838200" cy="8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84922</xdr:rowOff>
    </xdr:from>
    <xdr:ext cx="534377" cy="259045"/>
    <xdr:sp macro="" textlink="">
      <xdr:nvSpPr>
        <xdr:cNvPr id="585" name="教育費平均値テキスト">
          <a:extLst>
            <a:ext uri="{FF2B5EF4-FFF2-40B4-BE49-F238E27FC236}">
              <a16:creationId xmlns="" xmlns:a16="http://schemas.microsoft.com/office/drawing/2014/main" id="{00000000-0008-0000-0700-000049020000}"/>
            </a:ext>
          </a:extLst>
        </xdr:cNvPr>
        <xdr:cNvSpPr txBox="1"/>
      </xdr:nvSpPr>
      <xdr:spPr>
        <a:xfrm>
          <a:off x="16370300" y="9514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62045</xdr:rowOff>
    </xdr:from>
    <xdr:to>
      <xdr:col>85</xdr:col>
      <xdr:colOff>177800</xdr:colOff>
      <xdr:row>56</xdr:row>
      <xdr:rowOff>163645</xdr:rowOff>
    </xdr:to>
    <xdr:sp macro="" textlink="">
      <xdr:nvSpPr>
        <xdr:cNvPr id="586" name="フローチャート: 判断 585">
          <a:extLst>
            <a:ext uri="{FF2B5EF4-FFF2-40B4-BE49-F238E27FC236}">
              <a16:creationId xmlns="" xmlns:a16="http://schemas.microsoft.com/office/drawing/2014/main" id="{00000000-0008-0000-0700-00004A020000}"/>
            </a:ext>
          </a:extLst>
        </xdr:cNvPr>
        <xdr:cNvSpPr/>
      </xdr:nvSpPr>
      <xdr:spPr>
        <a:xfrm>
          <a:off x="16268700" y="966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49958</xdr:rowOff>
    </xdr:from>
    <xdr:to>
      <xdr:col>81</xdr:col>
      <xdr:colOff>50800</xdr:colOff>
      <xdr:row>58</xdr:row>
      <xdr:rowOff>14319</xdr:rowOff>
    </xdr:to>
    <xdr:cxnSp macro="">
      <xdr:nvCxnSpPr>
        <xdr:cNvPr id="587" name="直線コネクタ 586">
          <a:extLst>
            <a:ext uri="{FF2B5EF4-FFF2-40B4-BE49-F238E27FC236}">
              <a16:creationId xmlns="" xmlns:a16="http://schemas.microsoft.com/office/drawing/2014/main" id="{00000000-0008-0000-0700-00004B020000}"/>
            </a:ext>
          </a:extLst>
        </xdr:cNvPr>
        <xdr:cNvCxnSpPr/>
      </xdr:nvCxnSpPr>
      <xdr:spPr>
        <a:xfrm flipV="1">
          <a:off x="14592300" y="9822608"/>
          <a:ext cx="889000" cy="13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39196</xdr:rowOff>
    </xdr:from>
    <xdr:to>
      <xdr:col>81</xdr:col>
      <xdr:colOff>101600</xdr:colOff>
      <xdr:row>56</xdr:row>
      <xdr:rowOff>140796</xdr:rowOff>
    </xdr:to>
    <xdr:sp macro="" textlink="">
      <xdr:nvSpPr>
        <xdr:cNvPr id="588" name="フローチャート: 判断 587">
          <a:extLst>
            <a:ext uri="{FF2B5EF4-FFF2-40B4-BE49-F238E27FC236}">
              <a16:creationId xmlns="" xmlns:a16="http://schemas.microsoft.com/office/drawing/2014/main" id="{00000000-0008-0000-0700-00004C020000}"/>
            </a:ext>
          </a:extLst>
        </xdr:cNvPr>
        <xdr:cNvSpPr/>
      </xdr:nvSpPr>
      <xdr:spPr>
        <a:xfrm>
          <a:off x="15430500" y="964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157323</xdr:rowOff>
    </xdr:from>
    <xdr:ext cx="534377"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5214111" y="941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148355</xdr:rowOff>
    </xdr:from>
    <xdr:to>
      <xdr:col>76</xdr:col>
      <xdr:colOff>114300</xdr:colOff>
      <xdr:row>58</xdr:row>
      <xdr:rowOff>14319</xdr:rowOff>
    </xdr:to>
    <xdr:cxnSp macro="">
      <xdr:nvCxnSpPr>
        <xdr:cNvPr id="590" name="直線コネクタ 589">
          <a:extLst>
            <a:ext uri="{FF2B5EF4-FFF2-40B4-BE49-F238E27FC236}">
              <a16:creationId xmlns="" xmlns:a16="http://schemas.microsoft.com/office/drawing/2014/main" id="{00000000-0008-0000-0700-00004E020000}"/>
            </a:ext>
          </a:extLst>
        </xdr:cNvPr>
        <xdr:cNvCxnSpPr/>
      </xdr:nvCxnSpPr>
      <xdr:spPr>
        <a:xfrm>
          <a:off x="13703300" y="9921005"/>
          <a:ext cx="889000" cy="3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79930</xdr:rowOff>
    </xdr:from>
    <xdr:to>
      <xdr:col>76</xdr:col>
      <xdr:colOff>165100</xdr:colOff>
      <xdr:row>57</xdr:row>
      <xdr:rowOff>10080</xdr:rowOff>
    </xdr:to>
    <xdr:sp macro="" textlink="">
      <xdr:nvSpPr>
        <xdr:cNvPr id="591" name="フローチャート: 判断 590">
          <a:extLst>
            <a:ext uri="{FF2B5EF4-FFF2-40B4-BE49-F238E27FC236}">
              <a16:creationId xmlns="" xmlns:a16="http://schemas.microsoft.com/office/drawing/2014/main" id="{00000000-0008-0000-0700-00004F020000}"/>
            </a:ext>
          </a:extLst>
        </xdr:cNvPr>
        <xdr:cNvSpPr/>
      </xdr:nvSpPr>
      <xdr:spPr>
        <a:xfrm>
          <a:off x="145415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26607</xdr:rowOff>
    </xdr:from>
    <xdr:ext cx="534377"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4325111" y="945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148355</xdr:rowOff>
    </xdr:from>
    <xdr:to>
      <xdr:col>71</xdr:col>
      <xdr:colOff>177800</xdr:colOff>
      <xdr:row>58</xdr:row>
      <xdr:rowOff>26989</xdr:rowOff>
    </xdr:to>
    <xdr:cxnSp macro="">
      <xdr:nvCxnSpPr>
        <xdr:cNvPr id="593" name="直線コネクタ 592">
          <a:extLst>
            <a:ext uri="{FF2B5EF4-FFF2-40B4-BE49-F238E27FC236}">
              <a16:creationId xmlns="" xmlns:a16="http://schemas.microsoft.com/office/drawing/2014/main" id="{00000000-0008-0000-0700-000051020000}"/>
            </a:ext>
          </a:extLst>
        </xdr:cNvPr>
        <xdr:cNvCxnSpPr/>
      </xdr:nvCxnSpPr>
      <xdr:spPr>
        <a:xfrm flipV="1">
          <a:off x="12814300" y="9921005"/>
          <a:ext cx="889000" cy="5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61402</xdr:rowOff>
    </xdr:from>
    <xdr:to>
      <xdr:col>72</xdr:col>
      <xdr:colOff>38100</xdr:colOff>
      <xdr:row>56</xdr:row>
      <xdr:rowOff>163002</xdr:rowOff>
    </xdr:to>
    <xdr:sp macro="" textlink="">
      <xdr:nvSpPr>
        <xdr:cNvPr id="594" name="フローチャート: 判断 593">
          <a:extLst>
            <a:ext uri="{FF2B5EF4-FFF2-40B4-BE49-F238E27FC236}">
              <a16:creationId xmlns="" xmlns:a16="http://schemas.microsoft.com/office/drawing/2014/main" id="{00000000-0008-0000-0700-000052020000}"/>
            </a:ext>
          </a:extLst>
        </xdr:cNvPr>
        <xdr:cNvSpPr/>
      </xdr:nvSpPr>
      <xdr:spPr>
        <a:xfrm>
          <a:off x="13652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8079</xdr:rowOff>
    </xdr:from>
    <xdr:ext cx="534377"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3436111" y="94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54381</xdr:rowOff>
    </xdr:from>
    <xdr:to>
      <xdr:col>67</xdr:col>
      <xdr:colOff>101600</xdr:colOff>
      <xdr:row>56</xdr:row>
      <xdr:rowOff>155981</xdr:rowOff>
    </xdr:to>
    <xdr:sp macro="" textlink="">
      <xdr:nvSpPr>
        <xdr:cNvPr id="596" name="フローチャート: 判断 595">
          <a:extLst>
            <a:ext uri="{FF2B5EF4-FFF2-40B4-BE49-F238E27FC236}">
              <a16:creationId xmlns="" xmlns:a16="http://schemas.microsoft.com/office/drawing/2014/main" id="{00000000-0008-0000-0700-000054020000}"/>
            </a:ext>
          </a:extLst>
        </xdr:cNvPr>
        <xdr:cNvSpPr/>
      </xdr:nvSpPr>
      <xdr:spPr>
        <a:xfrm>
          <a:off x="12763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1058</xdr:rowOff>
    </xdr:from>
    <xdr:ext cx="534377"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2547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86113</xdr:rowOff>
    </xdr:from>
    <xdr:to>
      <xdr:col>85</xdr:col>
      <xdr:colOff>177800</xdr:colOff>
      <xdr:row>58</xdr:row>
      <xdr:rowOff>16263</xdr:rowOff>
    </xdr:to>
    <xdr:sp macro="" textlink="">
      <xdr:nvSpPr>
        <xdr:cNvPr id="603" name="楕円 602">
          <a:extLst>
            <a:ext uri="{FF2B5EF4-FFF2-40B4-BE49-F238E27FC236}">
              <a16:creationId xmlns="" xmlns:a16="http://schemas.microsoft.com/office/drawing/2014/main" id="{00000000-0008-0000-0700-00005B020000}"/>
            </a:ext>
          </a:extLst>
        </xdr:cNvPr>
        <xdr:cNvSpPr/>
      </xdr:nvSpPr>
      <xdr:spPr>
        <a:xfrm>
          <a:off x="16268700" y="98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1040</xdr:rowOff>
    </xdr:from>
    <xdr:ext cx="534377" cy="259045"/>
    <xdr:sp macro="" textlink="">
      <xdr:nvSpPr>
        <xdr:cNvPr id="604" name="教育費該当値テキスト">
          <a:extLst>
            <a:ext uri="{FF2B5EF4-FFF2-40B4-BE49-F238E27FC236}">
              <a16:creationId xmlns="" xmlns:a16="http://schemas.microsoft.com/office/drawing/2014/main" id="{00000000-0008-0000-0700-00005C020000}"/>
            </a:ext>
          </a:extLst>
        </xdr:cNvPr>
        <xdr:cNvSpPr txBox="1"/>
      </xdr:nvSpPr>
      <xdr:spPr>
        <a:xfrm>
          <a:off x="16370300" y="977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170608</xdr:rowOff>
    </xdr:from>
    <xdr:to>
      <xdr:col>81</xdr:col>
      <xdr:colOff>101600</xdr:colOff>
      <xdr:row>57</xdr:row>
      <xdr:rowOff>100758</xdr:rowOff>
    </xdr:to>
    <xdr:sp macro="" textlink="">
      <xdr:nvSpPr>
        <xdr:cNvPr id="605" name="楕円 604">
          <a:extLst>
            <a:ext uri="{FF2B5EF4-FFF2-40B4-BE49-F238E27FC236}">
              <a16:creationId xmlns="" xmlns:a16="http://schemas.microsoft.com/office/drawing/2014/main" id="{00000000-0008-0000-0700-00005D020000}"/>
            </a:ext>
          </a:extLst>
        </xdr:cNvPr>
        <xdr:cNvSpPr/>
      </xdr:nvSpPr>
      <xdr:spPr>
        <a:xfrm>
          <a:off x="15430500" y="977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91885</xdr:rowOff>
    </xdr:from>
    <xdr:ext cx="534377" cy="259045"/>
    <xdr:sp macro="" textlink="">
      <xdr:nvSpPr>
        <xdr:cNvPr id="606" name="テキスト ボックス 605">
          <a:extLst>
            <a:ext uri="{FF2B5EF4-FFF2-40B4-BE49-F238E27FC236}">
              <a16:creationId xmlns="" xmlns:a16="http://schemas.microsoft.com/office/drawing/2014/main" id="{00000000-0008-0000-0700-00005E020000}"/>
            </a:ext>
          </a:extLst>
        </xdr:cNvPr>
        <xdr:cNvSpPr txBox="1"/>
      </xdr:nvSpPr>
      <xdr:spPr>
        <a:xfrm>
          <a:off x="15214111" y="986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134969</xdr:rowOff>
    </xdr:from>
    <xdr:to>
      <xdr:col>76</xdr:col>
      <xdr:colOff>165100</xdr:colOff>
      <xdr:row>58</xdr:row>
      <xdr:rowOff>65119</xdr:rowOff>
    </xdr:to>
    <xdr:sp macro="" textlink="">
      <xdr:nvSpPr>
        <xdr:cNvPr id="607" name="楕円 606">
          <a:extLst>
            <a:ext uri="{FF2B5EF4-FFF2-40B4-BE49-F238E27FC236}">
              <a16:creationId xmlns="" xmlns:a16="http://schemas.microsoft.com/office/drawing/2014/main" id="{00000000-0008-0000-0700-00005F020000}"/>
            </a:ext>
          </a:extLst>
        </xdr:cNvPr>
        <xdr:cNvSpPr/>
      </xdr:nvSpPr>
      <xdr:spPr>
        <a:xfrm>
          <a:off x="14541500" y="990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56246</xdr:rowOff>
    </xdr:from>
    <xdr:ext cx="534377" cy="259045"/>
    <xdr:sp macro="" textlink="">
      <xdr:nvSpPr>
        <xdr:cNvPr id="608" name="テキスト ボックス 607">
          <a:extLst>
            <a:ext uri="{FF2B5EF4-FFF2-40B4-BE49-F238E27FC236}">
              <a16:creationId xmlns="" xmlns:a16="http://schemas.microsoft.com/office/drawing/2014/main" id="{00000000-0008-0000-0700-000060020000}"/>
            </a:ext>
          </a:extLst>
        </xdr:cNvPr>
        <xdr:cNvSpPr txBox="1"/>
      </xdr:nvSpPr>
      <xdr:spPr>
        <a:xfrm>
          <a:off x="14325111" y="1000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97555</xdr:rowOff>
    </xdr:from>
    <xdr:to>
      <xdr:col>72</xdr:col>
      <xdr:colOff>38100</xdr:colOff>
      <xdr:row>58</xdr:row>
      <xdr:rowOff>27705</xdr:rowOff>
    </xdr:to>
    <xdr:sp macro="" textlink="">
      <xdr:nvSpPr>
        <xdr:cNvPr id="609" name="楕円 608">
          <a:extLst>
            <a:ext uri="{FF2B5EF4-FFF2-40B4-BE49-F238E27FC236}">
              <a16:creationId xmlns="" xmlns:a16="http://schemas.microsoft.com/office/drawing/2014/main" id="{00000000-0008-0000-0700-000061020000}"/>
            </a:ext>
          </a:extLst>
        </xdr:cNvPr>
        <xdr:cNvSpPr/>
      </xdr:nvSpPr>
      <xdr:spPr>
        <a:xfrm>
          <a:off x="13652500" y="987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18832</xdr:rowOff>
    </xdr:from>
    <xdr:ext cx="534377" cy="259045"/>
    <xdr:sp macro="" textlink="">
      <xdr:nvSpPr>
        <xdr:cNvPr id="610" name="テキスト ボックス 609">
          <a:extLst>
            <a:ext uri="{FF2B5EF4-FFF2-40B4-BE49-F238E27FC236}">
              <a16:creationId xmlns="" xmlns:a16="http://schemas.microsoft.com/office/drawing/2014/main" id="{00000000-0008-0000-0700-000062020000}"/>
            </a:ext>
          </a:extLst>
        </xdr:cNvPr>
        <xdr:cNvSpPr txBox="1"/>
      </xdr:nvSpPr>
      <xdr:spPr>
        <a:xfrm>
          <a:off x="13436111" y="996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147639</xdr:rowOff>
    </xdr:from>
    <xdr:to>
      <xdr:col>67</xdr:col>
      <xdr:colOff>101600</xdr:colOff>
      <xdr:row>58</xdr:row>
      <xdr:rowOff>77789</xdr:rowOff>
    </xdr:to>
    <xdr:sp macro="" textlink="">
      <xdr:nvSpPr>
        <xdr:cNvPr id="611" name="楕円 610">
          <a:extLst>
            <a:ext uri="{FF2B5EF4-FFF2-40B4-BE49-F238E27FC236}">
              <a16:creationId xmlns="" xmlns:a16="http://schemas.microsoft.com/office/drawing/2014/main" id="{00000000-0008-0000-0700-000063020000}"/>
            </a:ext>
          </a:extLst>
        </xdr:cNvPr>
        <xdr:cNvSpPr/>
      </xdr:nvSpPr>
      <xdr:spPr>
        <a:xfrm>
          <a:off x="12763500" y="992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68916</xdr:rowOff>
    </xdr:from>
    <xdr:ext cx="534377" cy="259045"/>
    <xdr:sp macro="" textlink="">
      <xdr:nvSpPr>
        <xdr:cNvPr id="612" name="テキスト ボックス 611">
          <a:extLst>
            <a:ext uri="{FF2B5EF4-FFF2-40B4-BE49-F238E27FC236}">
              <a16:creationId xmlns="" xmlns:a16="http://schemas.microsoft.com/office/drawing/2014/main" id="{00000000-0008-0000-0700-000064020000}"/>
            </a:ext>
          </a:extLst>
        </xdr:cNvPr>
        <xdr:cNvSpPr txBox="1"/>
      </xdr:nvSpPr>
      <xdr:spPr>
        <a:xfrm>
          <a:off x="12547111" y="1001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a:extLst>
            <a:ext uri="{FF2B5EF4-FFF2-40B4-BE49-F238E27FC236}">
              <a16:creationId xmlns="" xmlns:a16="http://schemas.microsoft.com/office/drawing/2014/main" id="{00000000-0008-0000-0700-00006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a:extLst>
            <a:ext uri="{FF2B5EF4-FFF2-40B4-BE49-F238E27FC236}">
              <a16:creationId xmlns="" xmlns:a16="http://schemas.microsoft.com/office/drawing/2014/main" id="{00000000-0008-0000-0700-00007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a:extLst>
            <a:ext uri="{FF2B5EF4-FFF2-40B4-BE49-F238E27FC236}">
              <a16:creationId xmlns="" xmlns:a16="http://schemas.microsoft.com/office/drawing/2014/main" id="{00000000-0008-0000-0700-00007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a:extLst>
            <a:ext uri="{FF2B5EF4-FFF2-40B4-BE49-F238E27FC236}">
              <a16:creationId xmlns="" xmlns:a16="http://schemas.microsoft.com/office/drawing/2014/main" id="{00000000-0008-0000-0700-00007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a:extLst>
            <a:ext uri="{FF2B5EF4-FFF2-40B4-BE49-F238E27FC236}">
              <a16:creationId xmlns="" xmlns:a16="http://schemas.microsoft.com/office/drawing/2014/main" id="{00000000-0008-0000-0700-00007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a:extLst>
            <a:ext uri="{FF2B5EF4-FFF2-40B4-BE49-F238E27FC236}">
              <a16:creationId xmlns="" xmlns:a16="http://schemas.microsoft.com/office/drawing/2014/main" id="{00000000-0008-0000-0700-00007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 xmlns:a16="http://schemas.microsoft.com/office/drawing/2014/main"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6" name="直線コネクタ 635">
          <a:extLst>
            <a:ext uri="{FF2B5EF4-FFF2-40B4-BE49-F238E27FC236}">
              <a16:creationId xmlns="" xmlns:a16="http://schemas.microsoft.com/office/drawing/2014/main" id="{00000000-0008-0000-0700-00007C020000}"/>
            </a:ext>
          </a:extLst>
        </xdr:cNvPr>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7" name="災害復旧費最小値テキスト">
          <a:extLst>
            <a:ext uri="{FF2B5EF4-FFF2-40B4-BE49-F238E27FC236}">
              <a16:creationId xmlns="" xmlns:a16="http://schemas.microsoft.com/office/drawing/2014/main" id="{00000000-0008-0000-0700-00007D020000}"/>
            </a:ext>
          </a:extLst>
        </xdr:cNvPr>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a:extLst>
            <a:ext uri="{FF2B5EF4-FFF2-40B4-BE49-F238E27FC236}">
              <a16:creationId xmlns="" xmlns:a16="http://schemas.microsoft.com/office/drawing/2014/main" id="{00000000-0008-0000-0700-00007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9" name="災害復旧費最大値テキスト">
          <a:extLst>
            <a:ext uri="{FF2B5EF4-FFF2-40B4-BE49-F238E27FC236}">
              <a16:creationId xmlns="" xmlns:a16="http://schemas.microsoft.com/office/drawing/2014/main" id="{00000000-0008-0000-0700-00007F020000}"/>
            </a:ext>
          </a:extLst>
        </xdr:cNvPr>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40" name="直線コネクタ 639">
          <a:extLst>
            <a:ext uri="{FF2B5EF4-FFF2-40B4-BE49-F238E27FC236}">
              <a16:creationId xmlns="" xmlns:a16="http://schemas.microsoft.com/office/drawing/2014/main" id="{00000000-0008-0000-0700-000080020000}"/>
            </a:ext>
          </a:extLst>
        </xdr:cNvPr>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38891</xdr:rowOff>
    </xdr:from>
    <xdr:to>
      <xdr:col>85</xdr:col>
      <xdr:colOff>127000</xdr:colOff>
      <xdr:row>79</xdr:row>
      <xdr:rowOff>44450</xdr:rowOff>
    </xdr:to>
    <xdr:cxnSp macro="">
      <xdr:nvCxnSpPr>
        <xdr:cNvPr id="641" name="直線コネクタ 640">
          <a:extLst>
            <a:ext uri="{FF2B5EF4-FFF2-40B4-BE49-F238E27FC236}">
              <a16:creationId xmlns="" xmlns:a16="http://schemas.microsoft.com/office/drawing/2014/main" id="{00000000-0008-0000-0700-000081020000}"/>
            </a:ext>
          </a:extLst>
        </xdr:cNvPr>
        <xdr:cNvCxnSpPr/>
      </xdr:nvCxnSpPr>
      <xdr:spPr>
        <a:xfrm flipV="1">
          <a:off x="15481300" y="13583441"/>
          <a:ext cx="838200" cy="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2" name="災害復旧費平均値テキスト">
          <a:extLst>
            <a:ext uri="{FF2B5EF4-FFF2-40B4-BE49-F238E27FC236}">
              <a16:creationId xmlns="" xmlns:a16="http://schemas.microsoft.com/office/drawing/2014/main" id="{00000000-0008-0000-0700-000082020000}"/>
            </a:ext>
          </a:extLst>
        </xdr:cNvPr>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3" name="フローチャート: 判断 642">
          <a:extLst>
            <a:ext uri="{FF2B5EF4-FFF2-40B4-BE49-F238E27FC236}">
              <a16:creationId xmlns="" xmlns:a16="http://schemas.microsoft.com/office/drawing/2014/main" id="{00000000-0008-0000-0700-000083020000}"/>
            </a:ext>
          </a:extLst>
        </xdr:cNvPr>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4" name="直線コネクタ 643">
          <a:extLst>
            <a:ext uri="{FF2B5EF4-FFF2-40B4-BE49-F238E27FC236}">
              <a16:creationId xmlns="" xmlns:a16="http://schemas.microsoft.com/office/drawing/2014/main" id="{00000000-0008-0000-0700-000084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5" name="フローチャート: 判断 644">
          <a:extLst>
            <a:ext uri="{FF2B5EF4-FFF2-40B4-BE49-F238E27FC236}">
              <a16:creationId xmlns="" xmlns:a16="http://schemas.microsoft.com/office/drawing/2014/main" id="{00000000-0008-0000-0700-000085020000}"/>
            </a:ext>
          </a:extLst>
        </xdr:cNvPr>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7" name="直線コネクタ 646">
          <a:extLst>
            <a:ext uri="{FF2B5EF4-FFF2-40B4-BE49-F238E27FC236}">
              <a16:creationId xmlns="" xmlns:a16="http://schemas.microsoft.com/office/drawing/2014/main" id="{00000000-0008-0000-0700-000087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8" name="フローチャート: 判断 647">
          <a:extLst>
            <a:ext uri="{FF2B5EF4-FFF2-40B4-BE49-F238E27FC236}">
              <a16:creationId xmlns="" xmlns:a16="http://schemas.microsoft.com/office/drawing/2014/main" id="{00000000-0008-0000-0700-000088020000}"/>
            </a:ext>
          </a:extLst>
        </xdr:cNvPr>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44439</xdr:rowOff>
    </xdr:from>
    <xdr:to>
      <xdr:col>71</xdr:col>
      <xdr:colOff>177800</xdr:colOff>
      <xdr:row>79</xdr:row>
      <xdr:rowOff>44450</xdr:rowOff>
    </xdr:to>
    <xdr:cxnSp macro="">
      <xdr:nvCxnSpPr>
        <xdr:cNvPr id="650" name="直線コネクタ 649">
          <a:extLst>
            <a:ext uri="{FF2B5EF4-FFF2-40B4-BE49-F238E27FC236}">
              <a16:creationId xmlns="" xmlns:a16="http://schemas.microsoft.com/office/drawing/2014/main" id="{00000000-0008-0000-0700-00008A020000}"/>
            </a:ext>
          </a:extLst>
        </xdr:cNvPr>
        <xdr:cNvCxnSpPr/>
      </xdr:nvCxnSpPr>
      <xdr:spPr>
        <a:xfrm>
          <a:off x="12814300" y="13588989"/>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1" name="フローチャート: 判断 650">
          <a:extLst>
            <a:ext uri="{FF2B5EF4-FFF2-40B4-BE49-F238E27FC236}">
              <a16:creationId xmlns="" xmlns:a16="http://schemas.microsoft.com/office/drawing/2014/main" id="{00000000-0008-0000-0700-00008B020000}"/>
            </a:ext>
          </a:extLst>
        </xdr:cNvPr>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3" name="フローチャート: 判断 652">
          <a:extLst>
            <a:ext uri="{FF2B5EF4-FFF2-40B4-BE49-F238E27FC236}">
              <a16:creationId xmlns="" xmlns:a16="http://schemas.microsoft.com/office/drawing/2014/main" id="{00000000-0008-0000-0700-00008D020000}"/>
            </a:ext>
          </a:extLst>
        </xdr:cNvPr>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159541</xdr:rowOff>
    </xdr:from>
    <xdr:to>
      <xdr:col>85</xdr:col>
      <xdr:colOff>177800</xdr:colOff>
      <xdr:row>79</xdr:row>
      <xdr:rowOff>89691</xdr:rowOff>
    </xdr:to>
    <xdr:sp macro="" textlink="">
      <xdr:nvSpPr>
        <xdr:cNvPr id="660" name="楕円 659">
          <a:extLst>
            <a:ext uri="{FF2B5EF4-FFF2-40B4-BE49-F238E27FC236}">
              <a16:creationId xmlns="" xmlns:a16="http://schemas.microsoft.com/office/drawing/2014/main" id="{00000000-0008-0000-0700-000094020000}"/>
            </a:ext>
          </a:extLst>
        </xdr:cNvPr>
        <xdr:cNvSpPr/>
      </xdr:nvSpPr>
      <xdr:spPr>
        <a:xfrm>
          <a:off x="16268700" y="1353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137835</xdr:rowOff>
    </xdr:from>
    <xdr:ext cx="469744" cy="259045"/>
    <xdr:sp macro="" textlink="">
      <xdr:nvSpPr>
        <xdr:cNvPr id="661" name="災害復旧費該当値テキスト">
          <a:extLst>
            <a:ext uri="{FF2B5EF4-FFF2-40B4-BE49-F238E27FC236}">
              <a16:creationId xmlns="" xmlns:a16="http://schemas.microsoft.com/office/drawing/2014/main" id="{00000000-0008-0000-0700-000095020000}"/>
            </a:ext>
          </a:extLst>
        </xdr:cNvPr>
        <xdr:cNvSpPr txBox="1"/>
      </xdr:nvSpPr>
      <xdr:spPr>
        <a:xfrm>
          <a:off x="16370300" y="1351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2" name="楕円 661">
          <a:extLst>
            <a:ext uri="{FF2B5EF4-FFF2-40B4-BE49-F238E27FC236}">
              <a16:creationId xmlns="" xmlns:a16="http://schemas.microsoft.com/office/drawing/2014/main" id="{00000000-0008-0000-0700-000096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3" name="テキスト ボックス 662">
          <a:extLst>
            <a:ext uri="{FF2B5EF4-FFF2-40B4-BE49-F238E27FC236}">
              <a16:creationId xmlns="" xmlns:a16="http://schemas.microsoft.com/office/drawing/2014/main" id="{00000000-0008-0000-0700-000097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4" name="楕円 663">
          <a:extLst>
            <a:ext uri="{FF2B5EF4-FFF2-40B4-BE49-F238E27FC236}">
              <a16:creationId xmlns="" xmlns:a16="http://schemas.microsoft.com/office/drawing/2014/main" id="{00000000-0008-0000-0700-000098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5" name="テキスト ボックス 664">
          <a:extLst>
            <a:ext uri="{FF2B5EF4-FFF2-40B4-BE49-F238E27FC236}">
              <a16:creationId xmlns="" xmlns:a16="http://schemas.microsoft.com/office/drawing/2014/main" id="{00000000-0008-0000-0700-000099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6" name="楕円 665">
          <a:extLst>
            <a:ext uri="{FF2B5EF4-FFF2-40B4-BE49-F238E27FC236}">
              <a16:creationId xmlns="" xmlns:a16="http://schemas.microsoft.com/office/drawing/2014/main" id="{00000000-0008-0000-0700-00009A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7" name="テキスト ボックス 666">
          <a:extLst>
            <a:ext uri="{FF2B5EF4-FFF2-40B4-BE49-F238E27FC236}">
              <a16:creationId xmlns="" xmlns:a16="http://schemas.microsoft.com/office/drawing/2014/main" id="{00000000-0008-0000-0700-00009B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165089</xdr:rowOff>
    </xdr:from>
    <xdr:to>
      <xdr:col>67</xdr:col>
      <xdr:colOff>101600</xdr:colOff>
      <xdr:row>79</xdr:row>
      <xdr:rowOff>95239</xdr:rowOff>
    </xdr:to>
    <xdr:sp macro="" textlink="">
      <xdr:nvSpPr>
        <xdr:cNvPr id="668" name="楕円 667">
          <a:extLst>
            <a:ext uri="{FF2B5EF4-FFF2-40B4-BE49-F238E27FC236}">
              <a16:creationId xmlns="" xmlns:a16="http://schemas.microsoft.com/office/drawing/2014/main" id="{00000000-0008-0000-0700-00009C020000}"/>
            </a:ext>
          </a:extLst>
        </xdr:cNvPr>
        <xdr:cNvSpPr/>
      </xdr:nvSpPr>
      <xdr:spPr>
        <a:xfrm>
          <a:off x="12763500" y="13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86366</xdr:rowOff>
    </xdr:from>
    <xdr:ext cx="249299" cy="259045"/>
    <xdr:sp macro="" textlink="">
      <xdr:nvSpPr>
        <xdr:cNvPr id="669" name="テキスト ボックス 668">
          <a:extLst>
            <a:ext uri="{FF2B5EF4-FFF2-40B4-BE49-F238E27FC236}">
              <a16:creationId xmlns="" xmlns:a16="http://schemas.microsoft.com/office/drawing/2014/main" id="{00000000-0008-0000-0700-00009D020000}"/>
            </a:ext>
          </a:extLst>
        </xdr:cNvPr>
        <xdr:cNvSpPr txBox="1"/>
      </xdr:nvSpPr>
      <xdr:spPr>
        <a:xfrm>
          <a:off x="12689650" y="1363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a:extLst>
            <a:ext uri="{FF2B5EF4-FFF2-40B4-BE49-F238E27FC236}">
              <a16:creationId xmlns="" xmlns:a16="http://schemas.microsoft.com/office/drawing/2014/main" id="{00000000-0008-0000-0700-0000A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a:extLst>
            <a:ext uri="{FF2B5EF4-FFF2-40B4-BE49-F238E27FC236}">
              <a16:creationId xmlns="" xmlns:a16="http://schemas.microsoft.com/office/drawing/2014/main" id="{00000000-0008-0000-0700-0000A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a:extLst>
            <a:ext uri="{FF2B5EF4-FFF2-40B4-BE49-F238E27FC236}">
              <a16:creationId xmlns="" xmlns:a16="http://schemas.microsoft.com/office/drawing/2014/main" id="{00000000-0008-0000-0700-0000A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 xmlns:a16="http://schemas.microsoft.com/office/drawing/2014/main" id="{00000000-0008-0000-07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 xmlns:a16="http://schemas.microsoft.com/office/drawing/2014/main" id="{00000000-0008-0000-07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a:extLst>
            <a:ext uri="{FF2B5EF4-FFF2-40B4-BE49-F238E27FC236}">
              <a16:creationId xmlns="" xmlns:a16="http://schemas.microsoft.com/office/drawing/2014/main" id="{00000000-0008-0000-0700-0000A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a:extLst>
            <a:ext uri="{FF2B5EF4-FFF2-40B4-BE49-F238E27FC236}">
              <a16:creationId xmlns="" xmlns:a16="http://schemas.microsoft.com/office/drawing/2014/main" id="{00000000-0008-0000-0700-0000B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3" name="直線コネクタ 692">
          <a:extLst>
            <a:ext uri="{FF2B5EF4-FFF2-40B4-BE49-F238E27FC236}">
              <a16:creationId xmlns="" xmlns:a16="http://schemas.microsoft.com/office/drawing/2014/main" id="{00000000-0008-0000-0700-0000B5020000}"/>
            </a:ext>
          </a:extLst>
        </xdr:cNvPr>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4" name="公債費最小値テキスト">
          <a:extLst>
            <a:ext uri="{FF2B5EF4-FFF2-40B4-BE49-F238E27FC236}">
              <a16:creationId xmlns="" xmlns:a16="http://schemas.microsoft.com/office/drawing/2014/main" id="{00000000-0008-0000-0700-0000B6020000}"/>
            </a:ext>
          </a:extLst>
        </xdr:cNvPr>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5" name="直線コネクタ 694">
          <a:extLst>
            <a:ext uri="{FF2B5EF4-FFF2-40B4-BE49-F238E27FC236}">
              <a16:creationId xmlns="" xmlns:a16="http://schemas.microsoft.com/office/drawing/2014/main" id="{00000000-0008-0000-0700-0000B7020000}"/>
            </a:ext>
          </a:extLst>
        </xdr:cNvPr>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6" name="公債費最大値テキスト">
          <a:extLst>
            <a:ext uri="{FF2B5EF4-FFF2-40B4-BE49-F238E27FC236}">
              <a16:creationId xmlns="" xmlns:a16="http://schemas.microsoft.com/office/drawing/2014/main" id="{00000000-0008-0000-0700-0000B8020000}"/>
            </a:ext>
          </a:extLst>
        </xdr:cNvPr>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7" name="直線コネクタ 696">
          <a:extLst>
            <a:ext uri="{FF2B5EF4-FFF2-40B4-BE49-F238E27FC236}">
              <a16:creationId xmlns="" xmlns:a16="http://schemas.microsoft.com/office/drawing/2014/main" id="{00000000-0008-0000-0700-0000B9020000}"/>
            </a:ext>
          </a:extLst>
        </xdr:cNvPr>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57365</xdr:rowOff>
    </xdr:from>
    <xdr:to>
      <xdr:col>85</xdr:col>
      <xdr:colOff>127000</xdr:colOff>
      <xdr:row>97</xdr:row>
      <xdr:rowOff>67247</xdr:rowOff>
    </xdr:to>
    <xdr:cxnSp macro="">
      <xdr:nvCxnSpPr>
        <xdr:cNvPr id="698" name="直線コネクタ 697">
          <a:extLst>
            <a:ext uri="{FF2B5EF4-FFF2-40B4-BE49-F238E27FC236}">
              <a16:creationId xmlns="" xmlns:a16="http://schemas.microsoft.com/office/drawing/2014/main" id="{00000000-0008-0000-0700-0000BA020000}"/>
            </a:ext>
          </a:extLst>
        </xdr:cNvPr>
        <xdr:cNvCxnSpPr/>
      </xdr:nvCxnSpPr>
      <xdr:spPr>
        <a:xfrm>
          <a:off x="15481300" y="16688015"/>
          <a:ext cx="838200" cy="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699" name="公債費平均値テキスト">
          <a:extLst>
            <a:ext uri="{FF2B5EF4-FFF2-40B4-BE49-F238E27FC236}">
              <a16:creationId xmlns="" xmlns:a16="http://schemas.microsoft.com/office/drawing/2014/main" id="{00000000-0008-0000-0700-0000BB020000}"/>
            </a:ext>
          </a:extLst>
        </xdr:cNvPr>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700" name="フローチャート: 判断 699">
          <a:extLst>
            <a:ext uri="{FF2B5EF4-FFF2-40B4-BE49-F238E27FC236}">
              <a16:creationId xmlns="" xmlns:a16="http://schemas.microsoft.com/office/drawing/2014/main" id="{00000000-0008-0000-0700-0000BC020000}"/>
            </a:ext>
          </a:extLst>
        </xdr:cNvPr>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32893</xdr:rowOff>
    </xdr:from>
    <xdr:to>
      <xdr:col>81</xdr:col>
      <xdr:colOff>50800</xdr:colOff>
      <xdr:row>97</xdr:row>
      <xdr:rowOff>57365</xdr:rowOff>
    </xdr:to>
    <xdr:cxnSp macro="">
      <xdr:nvCxnSpPr>
        <xdr:cNvPr id="701" name="直線コネクタ 700">
          <a:extLst>
            <a:ext uri="{FF2B5EF4-FFF2-40B4-BE49-F238E27FC236}">
              <a16:creationId xmlns="" xmlns:a16="http://schemas.microsoft.com/office/drawing/2014/main" id="{00000000-0008-0000-0700-0000BD020000}"/>
            </a:ext>
          </a:extLst>
        </xdr:cNvPr>
        <xdr:cNvCxnSpPr/>
      </xdr:nvCxnSpPr>
      <xdr:spPr>
        <a:xfrm>
          <a:off x="14592300" y="16663543"/>
          <a:ext cx="889000" cy="2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2" name="フローチャート: 判断 701">
          <a:extLst>
            <a:ext uri="{FF2B5EF4-FFF2-40B4-BE49-F238E27FC236}">
              <a16:creationId xmlns="" xmlns:a16="http://schemas.microsoft.com/office/drawing/2014/main" id="{00000000-0008-0000-0700-0000BE020000}"/>
            </a:ext>
          </a:extLst>
        </xdr:cNvPr>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49344</xdr:rowOff>
    </xdr:from>
    <xdr:ext cx="534377"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5214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24092</xdr:rowOff>
    </xdr:from>
    <xdr:to>
      <xdr:col>76</xdr:col>
      <xdr:colOff>114300</xdr:colOff>
      <xdr:row>97</xdr:row>
      <xdr:rowOff>32893</xdr:rowOff>
    </xdr:to>
    <xdr:cxnSp macro="">
      <xdr:nvCxnSpPr>
        <xdr:cNvPr id="704" name="直線コネクタ 703">
          <a:extLst>
            <a:ext uri="{FF2B5EF4-FFF2-40B4-BE49-F238E27FC236}">
              <a16:creationId xmlns="" xmlns:a16="http://schemas.microsoft.com/office/drawing/2014/main" id="{00000000-0008-0000-0700-0000C0020000}"/>
            </a:ext>
          </a:extLst>
        </xdr:cNvPr>
        <xdr:cNvCxnSpPr/>
      </xdr:nvCxnSpPr>
      <xdr:spPr>
        <a:xfrm>
          <a:off x="13703300" y="16654742"/>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5" name="フローチャート: 判断 704">
          <a:extLst>
            <a:ext uri="{FF2B5EF4-FFF2-40B4-BE49-F238E27FC236}">
              <a16:creationId xmlns="" xmlns:a16="http://schemas.microsoft.com/office/drawing/2014/main" id="{00000000-0008-0000-0700-0000C1020000}"/>
            </a:ext>
          </a:extLst>
        </xdr:cNvPr>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4325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170320</xdr:rowOff>
    </xdr:from>
    <xdr:to>
      <xdr:col>71</xdr:col>
      <xdr:colOff>177800</xdr:colOff>
      <xdr:row>97</xdr:row>
      <xdr:rowOff>24092</xdr:rowOff>
    </xdr:to>
    <xdr:cxnSp macro="">
      <xdr:nvCxnSpPr>
        <xdr:cNvPr id="707" name="直線コネクタ 706">
          <a:extLst>
            <a:ext uri="{FF2B5EF4-FFF2-40B4-BE49-F238E27FC236}">
              <a16:creationId xmlns="" xmlns:a16="http://schemas.microsoft.com/office/drawing/2014/main" id="{00000000-0008-0000-0700-0000C3020000}"/>
            </a:ext>
          </a:extLst>
        </xdr:cNvPr>
        <xdr:cNvCxnSpPr/>
      </xdr:nvCxnSpPr>
      <xdr:spPr>
        <a:xfrm>
          <a:off x="12814300" y="16629520"/>
          <a:ext cx="8890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8" name="フローチャート: 判断 707">
          <a:extLst>
            <a:ext uri="{FF2B5EF4-FFF2-40B4-BE49-F238E27FC236}">
              <a16:creationId xmlns="" xmlns:a16="http://schemas.microsoft.com/office/drawing/2014/main" id="{00000000-0008-0000-0700-0000C4020000}"/>
            </a:ext>
          </a:extLst>
        </xdr:cNvPr>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77094</xdr:rowOff>
    </xdr:from>
    <xdr:ext cx="534377"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3436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10" name="フローチャート: 判断 709">
          <a:extLst>
            <a:ext uri="{FF2B5EF4-FFF2-40B4-BE49-F238E27FC236}">
              <a16:creationId xmlns="" xmlns:a16="http://schemas.microsoft.com/office/drawing/2014/main" id="{00000000-0008-0000-0700-0000C6020000}"/>
            </a:ext>
          </a:extLst>
        </xdr:cNvPr>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19766</xdr:rowOff>
    </xdr:from>
    <xdr:ext cx="534377"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2547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16447</xdr:rowOff>
    </xdr:from>
    <xdr:to>
      <xdr:col>85</xdr:col>
      <xdr:colOff>177800</xdr:colOff>
      <xdr:row>97</xdr:row>
      <xdr:rowOff>118047</xdr:rowOff>
    </xdr:to>
    <xdr:sp macro="" textlink="">
      <xdr:nvSpPr>
        <xdr:cNvPr id="717" name="楕円 716">
          <a:extLst>
            <a:ext uri="{FF2B5EF4-FFF2-40B4-BE49-F238E27FC236}">
              <a16:creationId xmlns="" xmlns:a16="http://schemas.microsoft.com/office/drawing/2014/main" id="{00000000-0008-0000-0700-0000CD020000}"/>
            </a:ext>
          </a:extLst>
        </xdr:cNvPr>
        <xdr:cNvSpPr/>
      </xdr:nvSpPr>
      <xdr:spPr>
        <a:xfrm>
          <a:off x="16268700" y="1664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166324</xdr:rowOff>
    </xdr:from>
    <xdr:ext cx="534377" cy="259045"/>
    <xdr:sp macro="" textlink="">
      <xdr:nvSpPr>
        <xdr:cNvPr id="718" name="公債費該当値テキスト">
          <a:extLst>
            <a:ext uri="{FF2B5EF4-FFF2-40B4-BE49-F238E27FC236}">
              <a16:creationId xmlns="" xmlns:a16="http://schemas.microsoft.com/office/drawing/2014/main" id="{00000000-0008-0000-0700-0000CE020000}"/>
            </a:ext>
          </a:extLst>
        </xdr:cNvPr>
        <xdr:cNvSpPr txBox="1"/>
      </xdr:nvSpPr>
      <xdr:spPr>
        <a:xfrm>
          <a:off x="16370300" y="1662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6565</xdr:rowOff>
    </xdr:from>
    <xdr:to>
      <xdr:col>81</xdr:col>
      <xdr:colOff>101600</xdr:colOff>
      <xdr:row>97</xdr:row>
      <xdr:rowOff>108165</xdr:rowOff>
    </xdr:to>
    <xdr:sp macro="" textlink="">
      <xdr:nvSpPr>
        <xdr:cNvPr id="719" name="楕円 718">
          <a:extLst>
            <a:ext uri="{FF2B5EF4-FFF2-40B4-BE49-F238E27FC236}">
              <a16:creationId xmlns="" xmlns:a16="http://schemas.microsoft.com/office/drawing/2014/main" id="{00000000-0008-0000-0700-0000CF020000}"/>
            </a:ext>
          </a:extLst>
        </xdr:cNvPr>
        <xdr:cNvSpPr/>
      </xdr:nvSpPr>
      <xdr:spPr>
        <a:xfrm>
          <a:off x="15430500" y="1663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99292</xdr:rowOff>
    </xdr:from>
    <xdr:ext cx="534377" cy="259045"/>
    <xdr:sp macro="" textlink="">
      <xdr:nvSpPr>
        <xdr:cNvPr id="720" name="テキスト ボックス 719">
          <a:extLst>
            <a:ext uri="{FF2B5EF4-FFF2-40B4-BE49-F238E27FC236}">
              <a16:creationId xmlns="" xmlns:a16="http://schemas.microsoft.com/office/drawing/2014/main" id="{00000000-0008-0000-0700-0000D0020000}"/>
            </a:ext>
          </a:extLst>
        </xdr:cNvPr>
        <xdr:cNvSpPr txBox="1"/>
      </xdr:nvSpPr>
      <xdr:spPr>
        <a:xfrm>
          <a:off x="15214111" y="1672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153543</xdr:rowOff>
    </xdr:from>
    <xdr:to>
      <xdr:col>76</xdr:col>
      <xdr:colOff>165100</xdr:colOff>
      <xdr:row>97</xdr:row>
      <xdr:rowOff>83693</xdr:rowOff>
    </xdr:to>
    <xdr:sp macro="" textlink="">
      <xdr:nvSpPr>
        <xdr:cNvPr id="721" name="楕円 720">
          <a:extLst>
            <a:ext uri="{FF2B5EF4-FFF2-40B4-BE49-F238E27FC236}">
              <a16:creationId xmlns="" xmlns:a16="http://schemas.microsoft.com/office/drawing/2014/main" id="{00000000-0008-0000-0700-0000D1020000}"/>
            </a:ext>
          </a:extLst>
        </xdr:cNvPr>
        <xdr:cNvSpPr/>
      </xdr:nvSpPr>
      <xdr:spPr>
        <a:xfrm>
          <a:off x="14541500" y="1661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74820</xdr:rowOff>
    </xdr:from>
    <xdr:ext cx="534377" cy="259045"/>
    <xdr:sp macro="" textlink="">
      <xdr:nvSpPr>
        <xdr:cNvPr id="722" name="テキスト ボックス 721">
          <a:extLst>
            <a:ext uri="{FF2B5EF4-FFF2-40B4-BE49-F238E27FC236}">
              <a16:creationId xmlns="" xmlns:a16="http://schemas.microsoft.com/office/drawing/2014/main" id="{00000000-0008-0000-0700-0000D2020000}"/>
            </a:ext>
          </a:extLst>
        </xdr:cNvPr>
        <xdr:cNvSpPr txBox="1"/>
      </xdr:nvSpPr>
      <xdr:spPr>
        <a:xfrm>
          <a:off x="14325111" y="1670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144742</xdr:rowOff>
    </xdr:from>
    <xdr:to>
      <xdr:col>72</xdr:col>
      <xdr:colOff>38100</xdr:colOff>
      <xdr:row>97</xdr:row>
      <xdr:rowOff>74892</xdr:rowOff>
    </xdr:to>
    <xdr:sp macro="" textlink="">
      <xdr:nvSpPr>
        <xdr:cNvPr id="723" name="楕円 722">
          <a:extLst>
            <a:ext uri="{FF2B5EF4-FFF2-40B4-BE49-F238E27FC236}">
              <a16:creationId xmlns="" xmlns:a16="http://schemas.microsoft.com/office/drawing/2014/main" id="{00000000-0008-0000-0700-0000D3020000}"/>
            </a:ext>
          </a:extLst>
        </xdr:cNvPr>
        <xdr:cNvSpPr/>
      </xdr:nvSpPr>
      <xdr:spPr>
        <a:xfrm>
          <a:off x="13652500" y="1660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66019</xdr:rowOff>
    </xdr:from>
    <xdr:ext cx="534377" cy="259045"/>
    <xdr:sp macro="" textlink="">
      <xdr:nvSpPr>
        <xdr:cNvPr id="724" name="テキスト ボックス 723">
          <a:extLst>
            <a:ext uri="{FF2B5EF4-FFF2-40B4-BE49-F238E27FC236}">
              <a16:creationId xmlns="" xmlns:a16="http://schemas.microsoft.com/office/drawing/2014/main" id="{00000000-0008-0000-0700-0000D4020000}"/>
            </a:ext>
          </a:extLst>
        </xdr:cNvPr>
        <xdr:cNvSpPr txBox="1"/>
      </xdr:nvSpPr>
      <xdr:spPr>
        <a:xfrm>
          <a:off x="13436111" y="1669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119520</xdr:rowOff>
    </xdr:from>
    <xdr:to>
      <xdr:col>67</xdr:col>
      <xdr:colOff>101600</xdr:colOff>
      <xdr:row>97</xdr:row>
      <xdr:rowOff>49670</xdr:rowOff>
    </xdr:to>
    <xdr:sp macro="" textlink="">
      <xdr:nvSpPr>
        <xdr:cNvPr id="725" name="楕円 724">
          <a:extLst>
            <a:ext uri="{FF2B5EF4-FFF2-40B4-BE49-F238E27FC236}">
              <a16:creationId xmlns="" xmlns:a16="http://schemas.microsoft.com/office/drawing/2014/main" id="{00000000-0008-0000-0700-0000D5020000}"/>
            </a:ext>
          </a:extLst>
        </xdr:cNvPr>
        <xdr:cNvSpPr/>
      </xdr:nvSpPr>
      <xdr:spPr>
        <a:xfrm>
          <a:off x="12763500" y="165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40797</xdr:rowOff>
    </xdr:from>
    <xdr:ext cx="534377" cy="259045"/>
    <xdr:sp macro="" textlink="">
      <xdr:nvSpPr>
        <xdr:cNvPr id="726" name="テキスト ボックス 725">
          <a:extLst>
            <a:ext uri="{FF2B5EF4-FFF2-40B4-BE49-F238E27FC236}">
              <a16:creationId xmlns="" xmlns:a16="http://schemas.microsoft.com/office/drawing/2014/main" id="{00000000-0008-0000-0700-0000D6020000}"/>
            </a:ext>
          </a:extLst>
        </xdr:cNvPr>
        <xdr:cNvSpPr txBox="1"/>
      </xdr:nvSpPr>
      <xdr:spPr>
        <a:xfrm>
          <a:off x="12547111" y="1667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7" name="直線コネクタ 736">
          <a:extLst>
            <a:ext uri="{FF2B5EF4-FFF2-40B4-BE49-F238E27FC236}">
              <a16:creationId xmlns="" xmlns:a16="http://schemas.microsoft.com/office/drawing/2014/main" id="{00000000-0008-0000-0700-0000E1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8" name="テキスト ボックス 737">
          <a:extLst>
            <a:ext uri="{FF2B5EF4-FFF2-40B4-BE49-F238E27FC236}">
              <a16:creationId xmlns="" xmlns:a16="http://schemas.microsoft.com/office/drawing/2014/main" id="{00000000-0008-0000-0700-0000E2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a:extLst>
            <a:ext uri="{FF2B5EF4-FFF2-40B4-BE49-F238E27FC236}">
              <a16:creationId xmlns="" xmlns:a16="http://schemas.microsoft.com/office/drawing/2014/main" id="{00000000-0008-0000-0700-0000E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2" name="テキスト ボックス 741">
          <a:extLst>
            <a:ext uri="{FF2B5EF4-FFF2-40B4-BE49-F238E27FC236}">
              <a16:creationId xmlns="" xmlns:a16="http://schemas.microsoft.com/office/drawing/2014/main" id="{00000000-0008-0000-0700-0000E6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6" name="直線コネクタ 745">
          <a:extLst>
            <a:ext uri="{FF2B5EF4-FFF2-40B4-BE49-F238E27FC236}">
              <a16:creationId xmlns="" xmlns:a16="http://schemas.microsoft.com/office/drawing/2014/main" id="{00000000-0008-0000-0700-0000EA020000}"/>
            </a:ext>
          </a:extLst>
        </xdr:cNvPr>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7" name="諸支出金最小値テキスト">
          <a:extLst>
            <a:ext uri="{FF2B5EF4-FFF2-40B4-BE49-F238E27FC236}">
              <a16:creationId xmlns="" xmlns:a16="http://schemas.microsoft.com/office/drawing/2014/main" id="{00000000-0008-0000-0700-0000EB020000}"/>
            </a:ext>
          </a:extLst>
        </xdr:cNvPr>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8" name="直線コネクタ 747">
          <a:extLst>
            <a:ext uri="{FF2B5EF4-FFF2-40B4-BE49-F238E27FC236}">
              <a16:creationId xmlns="" xmlns:a16="http://schemas.microsoft.com/office/drawing/2014/main" id="{00000000-0008-0000-0700-0000EC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9" name="諸支出金最大値テキスト">
          <a:extLst>
            <a:ext uri="{FF2B5EF4-FFF2-40B4-BE49-F238E27FC236}">
              <a16:creationId xmlns="" xmlns:a16="http://schemas.microsoft.com/office/drawing/2014/main" id="{00000000-0008-0000-0700-0000ED020000}"/>
            </a:ext>
          </a:extLst>
        </xdr:cNvPr>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50" name="直線コネクタ 749">
          <a:extLst>
            <a:ext uri="{FF2B5EF4-FFF2-40B4-BE49-F238E27FC236}">
              <a16:creationId xmlns="" xmlns:a16="http://schemas.microsoft.com/office/drawing/2014/main" id="{00000000-0008-0000-0700-0000EE020000}"/>
            </a:ext>
          </a:extLst>
        </xdr:cNvPr>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1" name="直線コネクタ 750">
          <a:extLst>
            <a:ext uri="{FF2B5EF4-FFF2-40B4-BE49-F238E27FC236}">
              <a16:creationId xmlns="" xmlns:a16="http://schemas.microsoft.com/office/drawing/2014/main" id="{00000000-0008-0000-0700-0000EF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2" name="諸支出金平均値テキスト">
          <a:extLst>
            <a:ext uri="{FF2B5EF4-FFF2-40B4-BE49-F238E27FC236}">
              <a16:creationId xmlns="" xmlns:a16="http://schemas.microsoft.com/office/drawing/2014/main" id="{00000000-0008-0000-0700-0000F0020000}"/>
            </a:ext>
          </a:extLst>
        </xdr:cNvPr>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3" name="フローチャート: 判断 752">
          <a:extLst>
            <a:ext uri="{FF2B5EF4-FFF2-40B4-BE49-F238E27FC236}">
              <a16:creationId xmlns="" xmlns:a16="http://schemas.microsoft.com/office/drawing/2014/main" id="{00000000-0008-0000-0700-0000F1020000}"/>
            </a:ext>
          </a:extLst>
        </xdr:cNvPr>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4" name="直線コネクタ 753">
          <a:extLst>
            <a:ext uri="{FF2B5EF4-FFF2-40B4-BE49-F238E27FC236}">
              <a16:creationId xmlns="" xmlns:a16="http://schemas.microsoft.com/office/drawing/2014/main" id="{00000000-0008-0000-0700-0000F2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5" name="フローチャート: 判断 754">
          <a:extLst>
            <a:ext uri="{FF2B5EF4-FFF2-40B4-BE49-F238E27FC236}">
              <a16:creationId xmlns="" xmlns:a16="http://schemas.microsoft.com/office/drawing/2014/main" id="{00000000-0008-0000-0700-0000F3020000}"/>
            </a:ext>
          </a:extLst>
        </xdr:cNvPr>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6" name="テキスト ボックス 755">
          <a:extLst>
            <a:ext uri="{FF2B5EF4-FFF2-40B4-BE49-F238E27FC236}">
              <a16:creationId xmlns="" xmlns:a16="http://schemas.microsoft.com/office/drawing/2014/main" id="{00000000-0008-0000-0700-0000F4020000}"/>
            </a:ext>
          </a:extLst>
        </xdr:cNvPr>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7" name="直線コネクタ 756">
          <a:extLst>
            <a:ext uri="{FF2B5EF4-FFF2-40B4-BE49-F238E27FC236}">
              <a16:creationId xmlns="" xmlns:a16="http://schemas.microsoft.com/office/drawing/2014/main" id="{00000000-0008-0000-0700-0000F5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8" name="フローチャート: 判断 757">
          <a:extLst>
            <a:ext uri="{FF2B5EF4-FFF2-40B4-BE49-F238E27FC236}">
              <a16:creationId xmlns="" xmlns:a16="http://schemas.microsoft.com/office/drawing/2014/main" id="{00000000-0008-0000-0700-0000F6020000}"/>
            </a:ext>
          </a:extLst>
        </xdr:cNvPr>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60" name="直線コネクタ 759">
          <a:extLst>
            <a:ext uri="{FF2B5EF4-FFF2-40B4-BE49-F238E27FC236}">
              <a16:creationId xmlns="" xmlns:a16="http://schemas.microsoft.com/office/drawing/2014/main" id="{00000000-0008-0000-0700-0000F8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1" name="フローチャート: 判断 760">
          <a:extLst>
            <a:ext uri="{FF2B5EF4-FFF2-40B4-BE49-F238E27FC236}">
              <a16:creationId xmlns="" xmlns:a16="http://schemas.microsoft.com/office/drawing/2014/main" id="{00000000-0008-0000-0700-0000F9020000}"/>
            </a:ext>
          </a:extLst>
        </xdr:cNvPr>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3" name="フローチャート: 判断 762">
          <a:extLst>
            <a:ext uri="{FF2B5EF4-FFF2-40B4-BE49-F238E27FC236}">
              <a16:creationId xmlns="" xmlns:a16="http://schemas.microsoft.com/office/drawing/2014/main" id="{00000000-0008-0000-0700-0000FB020000}"/>
            </a:ext>
          </a:extLst>
        </xdr:cNvPr>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70" name="楕円 769">
          <a:extLst>
            <a:ext uri="{FF2B5EF4-FFF2-40B4-BE49-F238E27FC236}">
              <a16:creationId xmlns="" xmlns:a16="http://schemas.microsoft.com/office/drawing/2014/main" id="{00000000-0008-0000-0700-00000203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1" name="諸支出金該当値テキスト">
          <a:extLst>
            <a:ext uri="{FF2B5EF4-FFF2-40B4-BE49-F238E27FC236}">
              <a16:creationId xmlns="" xmlns:a16="http://schemas.microsoft.com/office/drawing/2014/main" id="{00000000-0008-0000-0700-000003030000}"/>
            </a:ext>
          </a:extLst>
        </xdr:cNvPr>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2" name="楕円 771">
          <a:extLst>
            <a:ext uri="{FF2B5EF4-FFF2-40B4-BE49-F238E27FC236}">
              <a16:creationId xmlns="" xmlns:a16="http://schemas.microsoft.com/office/drawing/2014/main" id="{00000000-0008-0000-0700-000004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3" name="テキスト ボックス 772">
          <a:extLst>
            <a:ext uri="{FF2B5EF4-FFF2-40B4-BE49-F238E27FC236}">
              <a16:creationId xmlns="" xmlns:a16="http://schemas.microsoft.com/office/drawing/2014/main" id="{00000000-0008-0000-0700-000005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4" name="楕円 773">
          <a:extLst>
            <a:ext uri="{FF2B5EF4-FFF2-40B4-BE49-F238E27FC236}">
              <a16:creationId xmlns="" xmlns:a16="http://schemas.microsoft.com/office/drawing/2014/main" id="{00000000-0008-0000-0700-000006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5" name="テキスト ボックス 774">
          <a:extLst>
            <a:ext uri="{FF2B5EF4-FFF2-40B4-BE49-F238E27FC236}">
              <a16:creationId xmlns="" xmlns:a16="http://schemas.microsoft.com/office/drawing/2014/main" id="{00000000-0008-0000-0700-000007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6" name="楕円 775">
          <a:extLst>
            <a:ext uri="{FF2B5EF4-FFF2-40B4-BE49-F238E27FC236}">
              <a16:creationId xmlns="" xmlns:a16="http://schemas.microsoft.com/office/drawing/2014/main" id="{00000000-0008-0000-0700-000008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7" name="テキスト ボックス 776">
          <a:extLst>
            <a:ext uri="{FF2B5EF4-FFF2-40B4-BE49-F238E27FC236}">
              <a16:creationId xmlns="" xmlns:a16="http://schemas.microsoft.com/office/drawing/2014/main" id="{00000000-0008-0000-0700-000009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8" name="楕円 777">
          <a:extLst>
            <a:ext uri="{FF2B5EF4-FFF2-40B4-BE49-F238E27FC236}">
              <a16:creationId xmlns="" xmlns:a16="http://schemas.microsoft.com/office/drawing/2014/main" id="{00000000-0008-0000-0700-00000A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9" name="テキスト ボックス 778">
          <a:extLst>
            <a:ext uri="{FF2B5EF4-FFF2-40B4-BE49-F238E27FC236}">
              <a16:creationId xmlns="" xmlns:a16="http://schemas.microsoft.com/office/drawing/2014/main" id="{00000000-0008-0000-0700-00000B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総務費は</a:t>
          </a:r>
          <a:r>
            <a:rPr kumimoji="1" lang="ja-JP" altLang="en-US" sz="1100">
              <a:solidFill>
                <a:schemeClr val="dk1"/>
              </a:solidFill>
              <a:effectLst/>
              <a:latin typeface="+mn-lt"/>
              <a:ea typeface="+mn-ea"/>
              <a:cs typeface="+mn-cs"/>
            </a:rPr>
            <a:t>公共下水道事業対策基金繰入金元金償還金やまちづくり基金積立金</a:t>
          </a:r>
          <a:r>
            <a:rPr kumimoji="1" lang="ja-JP" altLang="ja-JP" sz="1100">
              <a:solidFill>
                <a:schemeClr val="dk1"/>
              </a:solidFill>
              <a:effectLst/>
              <a:latin typeface="+mn-lt"/>
              <a:ea typeface="+mn-ea"/>
              <a:cs typeface="+mn-cs"/>
            </a:rPr>
            <a:t>など</a:t>
          </a:r>
          <a:r>
            <a:rPr kumimoji="1" lang="ja-JP" altLang="en-US" sz="1100">
              <a:solidFill>
                <a:schemeClr val="dk1"/>
              </a:solidFill>
              <a:effectLst/>
              <a:latin typeface="+mn-lt"/>
              <a:ea typeface="+mn-ea"/>
              <a:cs typeface="+mn-cs"/>
            </a:rPr>
            <a:t>の減額より減少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民生費</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障がい者自立支援給付等事業、重度障がい者医療費助成事業などの減額により減少している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0" lang="ja-JP" altLang="en-US" sz="1400">
              <a:solidFill>
                <a:schemeClr val="dk1"/>
              </a:solidFill>
              <a:effectLst/>
              <a:latin typeface="+mn-lt"/>
              <a:ea typeface="+mn-ea"/>
              <a:cs typeface="+mn-cs"/>
            </a:rPr>
            <a:t>　</a:t>
          </a:r>
          <a:r>
            <a:rPr kumimoji="0" lang="ja-JP" altLang="en-US" sz="1100">
              <a:solidFill>
                <a:schemeClr val="dk1"/>
              </a:solidFill>
              <a:effectLst/>
              <a:latin typeface="+mn-lt"/>
              <a:ea typeface="+mn-ea"/>
              <a:cs typeface="+mn-cs"/>
            </a:rPr>
            <a:t>農林水産業費は農道維持管理事業の増額により増加している。</a:t>
          </a:r>
          <a:endParaRPr kumimoji="0"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土木費は</a:t>
          </a:r>
          <a:r>
            <a:rPr kumimoji="1" lang="ja-JP" altLang="en-US" sz="1100">
              <a:solidFill>
                <a:schemeClr val="dk1"/>
              </a:solidFill>
              <a:effectLst/>
              <a:latin typeface="+mn-lt"/>
              <a:ea typeface="+mn-ea"/>
              <a:cs typeface="+mn-cs"/>
            </a:rPr>
            <a:t>駅前広場整備事業、駅前広場整備工事完成式・完成イベント等開催事業などの減額により減少している。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消防費</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災害対応特殊救急自動車整備事業、（仮称）防災コミュニティセンター整備事業の増額</a:t>
          </a:r>
          <a:r>
            <a:rPr kumimoji="1" lang="ja-JP" altLang="ja-JP" sz="1100">
              <a:solidFill>
                <a:schemeClr val="dk1"/>
              </a:solidFill>
              <a:effectLst/>
              <a:latin typeface="+mn-lt"/>
              <a:ea typeface="+mn-ea"/>
              <a:cs typeface="+mn-cs"/>
            </a:rPr>
            <a:t>などにより大きく増加している。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神奈川県湯河原町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a:t>
          </a:r>
          <a:r>
            <a:rPr kumimoji="1" lang="en-US" altLang="ja-JP" sz="1400">
              <a:latin typeface="ＭＳ ゴシック" pitchFamily="49" charset="-128"/>
              <a:ea typeface="ＭＳ ゴシック" pitchFamily="49" charset="-128"/>
            </a:rPr>
            <a:t>5,500</a:t>
          </a:r>
          <a:r>
            <a:rPr kumimoji="1" lang="ja-JP" altLang="en-US" sz="1400">
              <a:latin typeface="ＭＳ ゴシック" pitchFamily="49" charset="-128"/>
              <a:ea typeface="ＭＳ ゴシック" pitchFamily="49" charset="-128"/>
            </a:rPr>
            <a:t>万円の取り崩しを行ったことで減少し、単年度収支では昨年２億</a:t>
          </a:r>
          <a:r>
            <a:rPr kumimoji="1" lang="en-US" altLang="ja-JP" sz="1400">
              <a:latin typeface="ＭＳ ゴシック" pitchFamily="49" charset="-128"/>
              <a:ea typeface="ＭＳ ゴシック" pitchFamily="49" charset="-128"/>
            </a:rPr>
            <a:t>2,787</a:t>
          </a:r>
          <a:r>
            <a:rPr kumimoji="1" lang="ja-JP" altLang="en-US" sz="1400">
              <a:latin typeface="ＭＳ ゴシック" pitchFamily="49" charset="-128"/>
              <a:ea typeface="ＭＳ ゴシック" pitchFamily="49" charset="-128"/>
            </a:rPr>
            <a:t>万円の赤字だったのに対し</a:t>
          </a:r>
          <a:r>
            <a:rPr kumimoji="1" lang="en-US" altLang="ja-JP" sz="1400">
              <a:latin typeface="ＭＳ ゴシック" pitchFamily="49" charset="-128"/>
              <a:ea typeface="ＭＳ ゴシック" pitchFamily="49" charset="-128"/>
            </a:rPr>
            <a:t>8,404</a:t>
          </a:r>
          <a:r>
            <a:rPr kumimoji="1" lang="ja-JP" altLang="en-US" sz="1400">
              <a:latin typeface="ＭＳ ゴシック" pitchFamily="49" charset="-128"/>
              <a:ea typeface="ＭＳ ゴシック" pitchFamily="49" charset="-128"/>
            </a:rPr>
            <a:t>万円の黒字となった。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a:t>
          </a:r>
          <a:r>
            <a:rPr kumimoji="1" lang="en-US" altLang="ja-JP" sz="1400">
              <a:latin typeface="ＭＳ ゴシック" pitchFamily="49" charset="-128"/>
              <a:ea typeface="ＭＳ ゴシック" pitchFamily="49" charset="-128"/>
            </a:rPr>
            <a:t>5,418</a:t>
          </a:r>
          <a:r>
            <a:rPr kumimoji="1" lang="ja-JP" altLang="en-US" sz="1400">
              <a:latin typeface="ＭＳ ゴシック" pitchFamily="49" charset="-128"/>
              <a:ea typeface="ＭＳ ゴシック" pitchFamily="49" charset="-128"/>
            </a:rPr>
            <a:t>万円の黒字となった。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神奈川県湯河原町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chemeClr val="dk1"/>
              </a:solidFill>
              <a:effectLst/>
              <a:latin typeface="+mn-lt"/>
              <a:ea typeface="+mn-ea"/>
              <a:cs typeface="+mn-cs"/>
            </a:rPr>
            <a:t> 30</a:t>
          </a:r>
          <a:r>
            <a:rPr kumimoji="1" lang="ja-JP" altLang="ja-JP" sz="1400">
              <a:solidFill>
                <a:schemeClr val="dk1"/>
              </a:solidFill>
              <a:effectLst/>
              <a:latin typeface="+mn-lt"/>
              <a:ea typeface="+mn-ea"/>
              <a:cs typeface="+mn-cs"/>
            </a:rPr>
            <a:t>年度は、</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年度に引き続き全会計で黒字となった。</a:t>
          </a:r>
          <a:endParaRPr lang="ja-JP" altLang="ja-JP" sz="1800">
            <a:effectLst/>
          </a:endParaRPr>
        </a:p>
        <a:p>
          <a:r>
            <a:rPr kumimoji="1" lang="ja-JP" altLang="en-US" sz="1400" baseline="0">
              <a:solidFill>
                <a:schemeClr val="dk1"/>
              </a:solidFill>
              <a:effectLst/>
              <a:latin typeface="+mn-lt"/>
              <a:ea typeface="+mn-ea"/>
              <a:cs typeface="+mn-cs"/>
            </a:rPr>
            <a:t>　国民健康保険事業特別会計</a:t>
          </a:r>
          <a:r>
            <a:rPr kumimoji="1" lang="ja-JP" altLang="ja-JP" sz="1400">
              <a:solidFill>
                <a:schemeClr val="dk1"/>
              </a:solidFill>
              <a:effectLst/>
              <a:latin typeface="+mn-lt"/>
              <a:ea typeface="+mn-ea"/>
              <a:cs typeface="+mn-cs"/>
            </a:rPr>
            <a:t>は、</a:t>
          </a:r>
          <a:r>
            <a:rPr kumimoji="1" lang="ja-JP" altLang="en-US" sz="1400">
              <a:solidFill>
                <a:schemeClr val="dk1"/>
              </a:solidFill>
              <a:effectLst/>
              <a:latin typeface="+mn-lt"/>
              <a:ea typeface="+mn-ea"/>
              <a:cs typeface="+mn-cs"/>
            </a:rPr>
            <a:t>国民健康保険料などの減少に伴い、</a:t>
          </a:r>
          <a:r>
            <a:rPr kumimoji="1" lang="en-US" altLang="ja-JP" sz="1400">
              <a:solidFill>
                <a:schemeClr val="dk1"/>
              </a:solidFill>
              <a:effectLst/>
              <a:latin typeface="+mn-lt"/>
              <a:ea typeface="+mn-ea"/>
              <a:cs typeface="+mn-cs"/>
            </a:rPr>
            <a:t>5.84</a:t>
          </a:r>
          <a:r>
            <a:rPr kumimoji="1" lang="ja-JP" altLang="en-US" sz="1400">
              <a:solidFill>
                <a:schemeClr val="dk1"/>
              </a:solidFill>
              <a:effectLst/>
              <a:latin typeface="+mn-lt"/>
              <a:ea typeface="+mn-ea"/>
              <a:cs typeface="+mn-cs"/>
            </a:rPr>
            <a:t>ポイント</a:t>
          </a:r>
          <a:r>
            <a:rPr kumimoji="1" lang="ja-JP" altLang="ja-JP" sz="1400">
              <a:solidFill>
                <a:schemeClr val="dk1"/>
              </a:solidFill>
              <a:effectLst/>
              <a:latin typeface="+mn-lt"/>
              <a:ea typeface="+mn-ea"/>
              <a:cs typeface="+mn-cs"/>
            </a:rPr>
            <a:t>減少した。</a:t>
          </a:r>
          <a:endParaRPr lang="ja-JP" altLang="ja-JP" sz="1800">
            <a:effectLst/>
          </a:endParaRPr>
        </a:p>
        <a:p>
          <a:r>
            <a:rPr kumimoji="1" lang="ja-JP" altLang="ja-JP" sz="1400">
              <a:solidFill>
                <a:schemeClr val="dk1"/>
              </a:solidFill>
              <a:effectLst/>
              <a:latin typeface="+mn-lt"/>
              <a:ea typeface="+mn-ea"/>
              <a:cs typeface="+mn-cs"/>
            </a:rPr>
            <a:t>　今後も各会計において歳出の抑制と歳入の確保に努め、黒字額の維持、増加を図っていく。</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x14ac:dyDescent="0.2"/>
  <cols>
    <col min="1" max="11" width="2.109375" style="185" customWidth="1"/>
    <col min="12" max="12" width="2.21875" style="185" customWidth="1"/>
    <col min="13" max="17" width="2.33203125" style="185" customWidth="1"/>
    <col min="18" max="119" width="2.109375" style="185" customWidth="1"/>
    <col min="120" max="16384" width="0" style="185" hidden="1"/>
  </cols>
  <sheetData>
    <row r="1" spans="1:119" ht="33" customHeight="1" x14ac:dyDescent="0.2">
      <c r="A1" s="183"/>
      <c r="B1" s="436" t="s">
        <v>79</v>
      </c>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c r="AF1" s="436"/>
      <c r="AG1" s="436"/>
      <c r="AH1" s="436"/>
      <c r="AI1" s="436"/>
      <c r="AJ1" s="436"/>
      <c r="AK1" s="436"/>
      <c r="AL1" s="436"/>
      <c r="AM1" s="436"/>
      <c r="AN1" s="436"/>
      <c r="AO1" s="436"/>
      <c r="AP1" s="436"/>
      <c r="AQ1" s="436"/>
      <c r="AR1" s="436"/>
      <c r="AS1" s="436"/>
      <c r="AT1" s="436"/>
      <c r="AU1" s="436"/>
      <c r="AV1" s="436"/>
      <c r="AW1" s="436"/>
      <c r="AX1" s="436"/>
      <c r="AY1" s="436"/>
      <c r="AZ1" s="436"/>
      <c r="BA1" s="436"/>
      <c r="BB1" s="436"/>
      <c r="BC1" s="436"/>
      <c r="BD1" s="436"/>
      <c r="BE1" s="436"/>
      <c r="BF1" s="436"/>
      <c r="BG1" s="436"/>
      <c r="BH1" s="436"/>
      <c r="BI1" s="436"/>
      <c r="BJ1" s="436"/>
      <c r="BK1" s="436"/>
      <c r="BL1" s="436"/>
      <c r="BM1" s="436"/>
      <c r="BN1" s="436"/>
      <c r="BO1" s="436"/>
      <c r="BP1" s="436"/>
      <c r="BQ1" s="436"/>
      <c r="BR1" s="436"/>
      <c r="BS1" s="436"/>
      <c r="BT1" s="436"/>
      <c r="BU1" s="436"/>
      <c r="BV1" s="436"/>
      <c r="BW1" s="436"/>
      <c r="BX1" s="436"/>
      <c r="BY1" s="436"/>
      <c r="BZ1" s="436"/>
      <c r="CA1" s="436"/>
      <c r="CB1" s="436"/>
      <c r="CC1" s="436"/>
      <c r="CD1" s="436"/>
      <c r="CE1" s="436"/>
      <c r="CF1" s="436"/>
      <c r="CG1" s="436"/>
      <c r="CH1" s="436"/>
      <c r="CI1" s="436"/>
      <c r="CJ1" s="436"/>
      <c r="CK1" s="436"/>
      <c r="CL1" s="436"/>
      <c r="CM1" s="436"/>
      <c r="CN1" s="436"/>
      <c r="CO1" s="436"/>
      <c r="CP1" s="436"/>
      <c r="CQ1" s="436"/>
      <c r="CR1" s="436"/>
      <c r="CS1" s="436"/>
      <c r="CT1" s="436"/>
      <c r="CU1" s="436"/>
      <c r="CV1" s="436"/>
      <c r="CW1" s="436"/>
      <c r="CX1" s="436"/>
      <c r="CY1" s="436"/>
      <c r="CZ1" s="436"/>
      <c r="DA1" s="436"/>
      <c r="DB1" s="436"/>
      <c r="DC1" s="436"/>
      <c r="DD1" s="436"/>
      <c r="DE1" s="436"/>
      <c r="DF1" s="436"/>
      <c r="DG1" s="436"/>
      <c r="DH1" s="436"/>
      <c r="DI1" s="436"/>
      <c r="DJ1" s="184"/>
      <c r="DK1" s="184"/>
      <c r="DL1" s="184"/>
      <c r="DM1" s="184"/>
      <c r="DN1" s="184"/>
      <c r="DO1" s="184"/>
    </row>
    <row r="2" spans="1:119" ht="24" thickBot="1" x14ac:dyDescent="0.25">
      <c r="A2" s="183"/>
      <c r="B2" s="186" t="s">
        <v>80</v>
      </c>
      <c r="C2" s="186"/>
      <c r="D2" s="187"/>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row>
    <row r="3" spans="1:119" ht="18.75" customHeight="1" thickBot="1" x14ac:dyDescent="0.25">
      <c r="A3" s="184"/>
      <c r="B3" s="437" t="s">
        <v>81</v>
      </c>
      <c r="C3" s="438"/>
      <c r="D3" s="438"/>
      <c r="E3" s="439"/>
      <c r="F3" s="439"/>
      <c r="G3" s="439"/>
      <c r="H3" s="439"/>
      <c r="I3" s="439"/>
      <c r="J3" s="439"/>
      <c r="K3" s="439"/>
      <c r="L3" s="439" t="s">
        <v>82</v>
      </c>
      <c r="M3" s="439"/>
      <c r="N3" s="439"/>
      <c r="O3" s="439"/>
      <c r="P3" s="439"/>
      <c r="Q3" s="439"/>
      <c r="R3" s="446"/>
      <c r="S3" s="446"/>
      <c r="T3" s="446"/>
      <c r="U3" s="446"/>
      <c r="V3" s="447"/>
      <c r="W3" s="421" t="s">
        <v>83</v>
      </c>
      <c r="X3" s="422"/>
      <c r="Y3" s="422"/>
      <c r="Z3" s="422"/>
      <c r="AA3" s="422"/>
      <c r="AB3" s="438"/>
      <c r="AC3" s="446" t="s">
        <v>84</v>
      </c>
      <c r="AD3" s="422"/>
      <c r="AE3" s="422"/>
      <c r="AF3" s="422"/>
      <c r="AG3" s="422"/>
      <c r="AH3" s="422"/>
      <c r="AI3" s="422"/>
      <c r="AJ3" s="422"/>
      <c r="AK3" s="422"/>
      <c r="AL3" s="423"/>
      <c r="AM3" s="421" t="s">
        <v>85</v>
      </c>
      <c r="AN3" s="422"/>
      <c r="AO3" s="422"/>
      <c r="AP3" s="422"/>
      <c r="AQ3" s="422"/>
      <c r="AR3" s="422"/>
      <c r="AS3" s="422"/>
      <c r="AT3" s="422"/>
      <c r="AU3" s="422"/>
      <c r="AV3" s="422"/>
      <c r="AW3" s="422"/>
      <c r="AX3" s="423"/>
      <c r="AY3" s="458" t="s">
        <v>1</v>
      </c>
      <c r="AZ3" s="459"/>
      <c r="BA3" s="459"/>
      <c r="BB3" s="459"/>
      <c r="BC3" s="459"/>
      <c r="BD3" s="459"/>
      <c r="BE3" s="459"/>
      <c r="BF3" s="459"/>
      <c r="BG3" s="459"/>
      <c r="BH3" s="459"/>
      <c r="BI3" s="459"/>
      <c r="BJ3" s="459"/>
      <c r="BK3" s="459"/>
      <c r="BL3" s="459"/>
      <c r="BM3" s="460"/>
      <c r="BN3" s="421" t="s">
        <v>86</v>
      </c>
      <c r="BO3" s="422"/>
      <c r="BP3" s="422"/>
      <c r="BQ3" s="422"/>
      <c r="BR3" s="422"/>
      <c r="BS3" s="422"/>
      <c r="BT3" s="422"/>
      <c r="BU3" s="423"/>
      <c r="BV3" s="421" t="s">
        <v>87</v>
      </c>
      <c r="BW3" s="422"/>
      <c r="BX3" s="422"/>
      <c r="BY3" s="422"/>
      <c r="BZ3" s="422"/>
      <c r="CA3" s="422"/>
      <c r="CB3" s="422"/>
      <c r="CC3" s="423"/>
      <c r="CD3" s="458" t="s">
        <v>1</v>
      </c>
      <c r="CE3" s="459"/>
      <c r="CF3" s="459"/>
      <c r="CG3" s="459"/>
      <c r="CH3" s="459"/>
      <c r="CI3" s="459"/>
      <c r="CJ3" s="459"/>
      <c r="CK3" s="459"/>
      <c r="CL3" s="459"/>
      <c r="CM3" s="459"/>
      <c r="CN3" s="459"/>
      <c r="CO3" s="459"/>
      <c r="CP3" s="459"/>
      <c r="CQ3" s="459"/>
      <c r="CR3" s="459"/>
      <c r="CS3" s="460"/>
      <c r="CT3" s="421" t="s">
        <v>88</v>
      </c>
      <c r="CU3" s="422"/>
      <c r="CV3" s="422"/>
      <c r="CW3" s="422"/>
      <c r="CX3" s="422"/>
      <c r="CY3" s="422"/>
      <c r="CZ3" s="422"/>
      <c r="DA3" s="423"/>
      <c r="DB3" s="421" t="s">
        <v>89</v>
      </c>
      <c r="DC3" s="422"/>
      <c r="DD3" s="422"/>
      <c r="DE3" s="422"/>
      <c r="DF3" s="422"/>
      <c r="DG3" s="422"/>
      <c r="DH3" s="422"/>
      <c r="DI3" s="423"/>
      <c r="DJ3" s="183"/>
      <c r="DK3" s="183"/>
      <c r="DL3" s="183"/>
      <c r="DM3" s="183"/>
      <c r="DN3" s="183"/>
      <c r="DO3" s="183"/>
    </row>
    <row r="4" spans="1:119" ht="18.75" customHeight="1" x14ac:dyDescent="0.2">
      <c r="A4" s="184"/>
      <c r="B4" s="440"/>
      <c r="C4" s="441"/>
      <c r="D4" s="441"/>
      <c r="E4" s="442"/>
      <c r="F4" s="442"/>
      <c r="G4" s="442"/>
      <c r="H4" s="442"/>
      <c r="I4" s="442"/>
      <c r="J4" s="442"/>
      <c r="K4" s="442"/>
      <c r="L4" s="442"/>
      <c r="M4" s="442"/>
      <c r="N4" s="442"/>
      <c r="O4" s="442"/>
      <c r="P4" s="442"/>
      <c r="Q4" s="442"/>
      <c r="R4" s="448"/>
      <c r="S4" s="448"/>
      <c r="T4" s="448"/>
      <c r="U4" s="448"/>
      <c r="V4" s="449"/>
      <c r="W4" s="452"/>
      <c r="X4" s="453"/>
      <c r="Y4" s="453"/>
      <c r="Z4" s="453"/>
      <c r="AA4" s="453"/>
      <c r="AB4" s="441"/>
      <c r="AC4" s="448"/>
      <c r="AD4" s="453"/>
      <c r="AE4" s="453"/>
      <c r="AF4" s="453"/>
      <c r="AG4" s="453"/>
      <c r="AH4" s="453"/>
      <c r="AI4" s="453"/>
      <c r="AJ4" s="453"/>
      <c r="AK4" s="453"/>
      <c r="AL4" s="456"/>
      <c r="AM4" s="454"/>
      <c r="AN4" s="455"/>
      <c r="AO4" s="455"/>
      <c r="AP4" s="455"/>
      <c r="AQ4" s="455"/>
      <c r="AR4" s="455"/>
      <c r="AS4" s="455"/>
      <c r="AT4" s="455"/>
      <c r="AU4" s="455"/>
      <c r="AV4" s="455"/>
      <c r="AW4" s="455"/>
      <c r="AX4" s="457"/>
      <c r="AY4" s="424" t="s">
        <v>90</v>
      </c>
      <c r="AZ4" s="425"/>
      <c r="BA4" s="425"/>
      <c r="BB4" s="425"/>
      <c r="BC4" s="425"/>
      <c r="BD4" s="425"/>
      <c r="BE4" s="425"/>
      <c r="BF4" s="425"/>
      <c r="BG4" s="425"/>
      <c r="BH4" s="425"/>
      <c r="BI4" s="425"/>
      <c r="BJ4" s="425"/>
      <c r="BK4" s="425"/>
      <c r="BL4" s="425"/>
      <c r="BM4" s="426"/>
      <c r="BN4" s="427">
        <v>10148108</v>
      </c>
      <c r="BO4" s="428"/>
      <c r="BP4" s="428"/>
      <c r="BQ4" s="428"/>
      <c r="BR4" s="428"/>
      <c r="BS4" s="428"/>
      <c r="BT4" s="428"/>
      <c r="BU4" s="429"/>
      <c r="BV4" s="427">
        <v>10475191</v>
      </c>
      <c r="BW4" s="428"/>
      <c r="BX4" s="428"/>
      <c r="BY4" s="428"/>
      <c r="BZ4" s="428"/>
      <c r="CA4" s="428"/>
      <c r="CB4" s="428"/>
      <c r="CC4" s="429"/>
      <c r="CD4" s="430" t="s">
        <v>91</v>
      </c>
      <c r="CE4" s="431"/>
      <c r="CF4" s="431"/>
      <c r="CG4" s="431"/>
      <c r="CH4" s="431"/>
      <c r="CI4" s="431"/>
      <c r="CJ4" s="431"/>
      <c r="CK4" s="431"/>
      <c r="CL4" s="431"/>
      <c r="CM4" s="431"/>
      <c r="CN4" s="431"/>
      <c r="CO4" s="431"/>
      <c r="CP4" s="431"/>
      <c r="CQ4" s="431"/>
      <c r="CR4" s="431"/>
      <c r="CS4" s="432"/>
      <c r="CT4" s="433">
        <v>5</v>
      </c>
      <c r="CU4" s="434"/>
      <c r="CV4" s="434"/>
      <c r="CW4" s="434"/>
      <c r="CX4" s="434"/>
      <c r="CY4" s="434"/>
      <c r="CZ4" s="434"/>
      <c r="DA4" s="435"/>
      <c r="DB4" s="433">
        <v>2</v>
      </c>
      <c r="DC4" s="434"/>
      <c r="DD4" s="434"/>
      <c r="DE4" s="434"/>
      <c r="DF4" s="434"/>
      <c r="DG4" s="434"/>
      <c r="DH4" s="434"/>
      <c r="DI4" s="435"/>
      <c r="DJ4" s="183"/>
      <c r="DK4" s="183"/>
      <c r="DL4" s="183"/>
      <c r="DM4" s="183"/>
      <c r="DN4" s="183"/>
      <c r="DO4" s="183"/>
    </row>
    <row r="5" spans="1:119" ht="18.75" customHeight="1" x14ac:dyDescent="0.2">
      <c r="A5" s="184"/>
      <c r="B5" s="443"/>
      <c r="C5" s="444"/>
      <c r="D5" s="444"/>
      <c r="E5" s="445"/>
      <c r="F5" s="445"/>
      <c r="G5" s="445"/>
      <c r="H5" s="445"/>
      <c r="I5" s="445"/>
      <c r="J5" s="445"/>
      <c r="K5" s="445"/>
      <c r="L5" s="445"/>
      <c r="M5" s="445"/>
      <c r="N5" s="445"/>
      <c r="O5" s="445"/>
      <c r="P5" s="445"/>
      <c r="Q5" s="445"/>
      <c r="R5" s="450"/>
      <c r="S5" s="450"/>
      <c r="T5" s="450"/>
      <c r="U5" s="450"/>
      <c r="V5" s="451"/>
      <c r="W5" s="454"/>
      <c r="X5" s="455"/>
      <c r="Y5" s="455"/>
      <c r="Z5" s="455"/>
      <c r="AA5" s="455"/>
      <c r="AB5" s="444"/>
      <c r="AC5" s="450"/>
      <c r="AD5" s="455"/>
      <c r="AE5" s="455"/>
      <c r="AF5" s="455"/>
      <c r="AG5" s="455"/>
      <c r="AH5" s="455"/>
      <c r="AI5" s="455"/>
      <c r="AJ5" s="455"/>
      <c r="AK5" s="455"/>
      <c r="AL5" s="457"/>
      <c r="AM5" s="493" t="s">
        <v>92</v>
      </c>
      <c r="AN5" s="494"/>
      <c r="AO5" s="494"/>
      <c r="AP5" s="494"/>
      <c r="AQ5" s="494"/>
      <c r="AR5" s="494"/>
      <c r="AS5" s="494"/>
      <c r="AT5" s="495"/>
      <c r="AU5" s="496" t="s">
        <v>93</v>
      </c>
      <c r="AV5" s="497"/>
      <c r="AW5" s="497"/>
      <c r="AX5" s="497"/>
      <c r="AY5" s="498" t="s">
        <v>94</v>
      </c>
      <c r="AZ5" s="499"/>
      <c r="BA5" s="499"/>
      <c r="BB5" s="499"/>
      <c r="BC5" s="499"/>
      <c r="BD5" s="499"/>
      <c r="BE5" s="499"/>
      <c r="BF5" s="499"/>
      <c r="BG5" s="499"/>
      <c r="BH5" s="499"/>
      <c r="BI5" s="499"/>
      <c r="BJ5" s="499"/>
      <c r="BK5" s="499"/>
      <c r="BL5" s="499"/>
      <c r="BM5" s="500"/>
      <c r="BN5" s="464">
        <v>9786770</v>
      </c>
      <c r="BO5" s="465"/>
      <c r="BP5" s="465"/>
      <c r="BQ5" s="465"/>
      <c r="BR5" s="465"/>
      <c r="BS5" s="465"/>
      <c r="BT5" s="465"/>
      <c r="BU5" s="466"/>
      <c r="BV5" s="464">
        <v>10223094</v>
      </c>
      <c r="BW5" s="465"/>
      <c r="BX5" s="465"/>
      <c r="BY5" s="465"/>
      <c r="BZ5" s="465"/>
      <c r="CA5" s="465"/>
      <c r="CB5" s="465"/>
      <c r="CC5" s="466"/>
      <c r="CD5" s="467" t="s">
        <v>95</v>
      </c>
      <c r="CE5" s="468"/>
      <c r="CF5" s="468"/>
      <c r="CG5" s="468"/>
      <c r="CH5" s="468"/>
      <c r="CI5" s="468"/>
      <c r="CJ5" s="468"/>
      <c r="CK5" s="468"/>
      <c r="CL5" s="468"/>
      <c r="CM5" s="468"/>
      <c r="CN5" s="468"/>
      <c r="CO5" s="468"/>
      <c r="CP5" s="468"/>
      <c r="CQ5" s="468"/>
      <c r="CR5" s="468"/>
      <c r="CS5" s="469"/>
      <c r="CT5" s="461">
        <v>96.3</v>
      </c>
      <c r="CU5" s="462"/>
      <c r="CV5" s="462"/>
      <c r="CW5" s="462"/>
      <c r="CX5" s="462"/>
      <c r="CY5" s="462"/>
      <c r="CZ5" s="462"/>
      <c r="DA5" s="463"/>
      <c r="DB5" s="461">
        <v>97.5</v>
      </c>
      <c r="DC5" s="462"/>
      <c r="DD5" s="462"/>
      <c r="DE5" s="462"/>
      <c r="DF5" s="462"/>
      <c r="DG5" s="462"/>
      <c r="DH5" s="462"/>
      <c r="DI5" s="463"/>
      <c r="DJ5" s="183"/>
      <c r="DK5" s="183"/>
      <c r="DL5" s="183"/>
      <c r="DM5" s="183"/>
      <c r="DN5" s="183"/>
      <c r="DO5" s="183"/>
    </row>
    <row r="6" spans="1:119" ht="18.75" customHeight="1" x14ac:dyDescent="0.2">
      <c r="A6" s="184"/>
      <c r="B6" s="470" t="s">
        <v>96</v>
      </c>
      <c r="C6" s="471"/>
      <c r="D6" s="471"/>
      <c r="E6" s="472"/>
      <c r="F6" s="472"/>
      <c r="G6" s="472"/>
      <c r="H6" s="472"/>
      <c r="I6" s="472"/>
      <c r="J6" s="472"/>
      <c r="K6" s="472"/>
      <c r="L6" s="472" t="s">
        <v>97</v>
      </c>
      <c r="M6" s="472"/>
      <c r="N6" s="472"/>
      <c r="O6" s="472"/>
      <c r="P6" s="472"/>
      <c r="Q6" s="472"/>
      <c r="R6" s="476"/>
      <c r="S6" s="476"/>
      <c r="T6" s="476"/>
      <c r="U6" s="476"/>
      <c r="V6" s="477"/>
      <c r="W6" s="480" t="s">
        <v>98</v>
      </c>
      <c r="X6" s="481"/>
      <c r="Y6" s="481"/>
      <c r="Z6" s="481"/>
      <c r="AA6" s="481"/>
      <c r="AB6" s="471"/>
      <c r="AC6" s="484" t="s">
        <v>99</v>
      </c>
      <c r="AD6" s="485"/>
      <c r="AE6" s="485"/>
      <c r="AF6" s="485"/>
      <c r="AG6" s="485"/>
      <c r="AH6" s="485"/>
      <c r="AI6" s="485"/>
      <c r="AJ6" s="485"/>
      <c r="AK6" s="485"/>
      <c r="AL6" s="486"/>
      <c r="AM6" s="493" t="s">
        <v>100</v>
      </c>
      <c r="AN6" s="494"/>
      <c r="AO6" s="494"/>
      <c r="AP6" s="494"/>
      <c r="AQ6" s="494"/>
      <c r="AR6" s="494"/>
      <c r="AS6" s="494"/>
      <c r="AT6" s="495"/>
      <c r="AU6" s="496" t="s">
        <v>101</v>
      </c>
      <c r="AV6" s="497"/>
      <c r="AW6" s="497"/>
      <c r="AX6" s="497"/>
      <c r="AY6" s="498" t="s">
        <v>102</v>
      </c>
      <c r="AZ6" s="499"/>
      <c r="BA6" s="499"/>
      <c r="BB6" s="499"/>
      <c r="BC6" s="499"/>
      <c r="BD6" s="499"/>
      <c r="BE6" s="499"/>
      <c r="BF6" s="499"/>
      <c r="BG6" s="499"/>
      <c r="BH6" s="499"/>
      <c r="BI6" s="499"/>
      <c r="BJ6" s="499"/>
      <c r="BK6" s="499"/>
      <c r="BL6" s="499"/>
      <c r="BM6" s="500"/>
      <c r="BN6" s="464">
        <v>361338</v>
      </c>
      <c r="BO6" s="465"/>
      <c r="BP6" s="465"/>
      <c r="BQ6" s="465"/>
      <c r="BR6" s="465"/>
      <c r="BS6" s="465"/>
      <c r="BT6" s="465"/>
      <c r="BU6" s="466"/>
      <c r="BV6" s="464">
        <v>252097</v>
      </c>
      <c r="BW6" s="465"/>
      <c r="BX6" s="465"/>
      <c r="BY6" s="465"/>
      <c r="BZ6" s="465"/>
      <c r="CA6" s="465"/>
      <c r="CB6" s="465"/>
      <c r="CC6" s="466"/>
      <c r="CD6" s="467" t="s">
        <v>103</v>
      </c>
      <c r="CE6" s="468"/>
      <c r="CF6" s="468"/>
      <c r="CG6" s="468"/>
      <c r="CH6" s="468"/>
      <c r="CI6" s="468"/>
      <c r="CJ6" s="468"/>
      <c r="CK6" s="468"/>
      <c r="CL6" s="468"/>
      <c r="CM6" s="468"/>
      <c r="CN6" s="468"/>
      <c r="CO6" s="468"/>
      <c r="CP6" s="468"/>
      <c r="CQ6" s="468"/>
      <c r="CR6" s="468"/>
      <c r="CS6" s="469"/>
      <c r="CT6" s="501">
        <v>103.7</v>
      </c>
      <c r="CU6" s="502"/>
      <c r="CV6" s="502"/>
      <c r="CW6" s="502"/>
      <c r="CX6" s="502"/>
      <c r="CY6" s="502"/>
      <c r="CZ6" s="502"/>
      <c r="DA6" s="503"/>
      <c r="DB6" s="501">
        <v>105.6</v>
      </c>
      <c r="DC6" s="502"/>
      <c r="DD6" s="502"/>
      <c r="DE6" s="502"/>
      <c r="DF6" s="502"/>
      <c r="DG6" s="502"/>
      <c r="DH6" s="502"/>
      <c r="DI6" s="503"/>
      <c r="DJ6" s="183"/>
      <c r="DK6" s="183"/>
      <c r="DL6" s="183"/>
      <c r="DM6" s="183"/>
      <c r="DN6" s="183"/>
      <c r="DO6" s="183"/>
    </row>
    <row r="7" spans="1:119" ht="18.75" customHeight="1" x14ac:dyDescent="0.2">
      <c r="A7" s="184"/>
      <c r="B7" s="440"/>
      <c r="C7" s="441"/>
      <c r="D7" s="441"/>
      <c r="E7" s="442"/>
      <c r="F7" s="442"/>
      <c r="G7" s="442"/>
      <c r="H7" s="442"/>
      <c r="I7" s="442"/>
      <c r="J7" s="442"/>
      <c r="K7" s="442"/>
      <c r="L7" s="442"/>
      <c r="M7" s="442"/>
      <c r="N7" s="442"/>
      <c r="O7" s="442"/>
      <c r="P7" s="442"/>
      <c r="Q7" s="442"/>
      <c r="R7" s="448"/>
      <c r="S7" s="448"/>
      <c r="T7" s="448"/>
      <c r="U7" s="448"/>
      <c r="V7" s="449"/>
      <c r="W7" s="452"/>
      <c r="X7" s="453"/>
      <c r="Y7" s="453"/>
      <c r="Z7" s="453"/>
      <c r="AA7" s="453"/>
      <c r="AB7" s="441"/>
      <c r="AC7" s="487"/>
      <c r="AD7" s="488"/>
      <c r="AE7" s="488"/>
      <c r="AF7" s="488"/>
      <c r="AG7" s="488"/>
      <c r="AH7" s="488"/>
      <c r="AI7" s="488"/>
      <c r="AJ7" s="488"/>
      <c r="AK7" s="488"/>
      <c r="AL7" s="489"/>
      <c r="AM7" s="493" t="s">
        <v>104</v>
      </c>
      <c r="AN7" s="494"/>
      <c r="AO7" s="494"/>
      <c r="AP7" s="494"/>
      <c r="AQ7" s="494"/>
      <c r="AR7" s="494"/>
      <c r="AS7" s="494"/>
      <c r="AT7" s="495"/>
      <c r="AU7" s="496" t="s">
        <v>105</v>
      </c>
      <c r="AV7" s="497"/>
      <c r="AW7" s="497"/>
      <c r="AX7" s="497"/>
      <c r="AY7" s="498" t="s">
        <v>106</v>
      </c>
      <c r="AZ7" s="499"/>
      <c r="BA7" s="499"/>
      <c r="BB7" s="499"/>
      <c r="BC7" s="499"/>
      <c r="BD7" s="499"/>
      <c r="BE7" s="499"/>
      <c r="BF7" s="499"/>
      <c r="BG7" s="499"/>
      <c r="BH7" s="499"/>
      <c r="BI7" s="499"/>
      <c r="BJ7" s="499"/>
      <c r="BK7" s="499"/>
      <c r="BL7" s="499"/>
      <c r="BM7" s="500"/>
      <c r="BN7" s="464">
        <v>82744</v>
      </c>
      <c r="BO7" s="465"/>
      <c r="BP7" s="465"/>
      <c r="BQ7" s="465"/>
      <c r="BR7" s="465"/>
      <c r="BS7" s="465"/>
      <c r="BT7" s="465"/>
      <c r="BU7" s="466"/>
      <c r="BV7" s="464">
        <v>139599</v>
      </c>
      <c r="BW7" s="465"/>
      <c r="BX7" s="465"/>
      <c r="BY7" s="465"/>
      <c r="BZ7" s="465"/>
      <c r="CA7" s="465"/>
      <c r="CB7" s="465"/>
      <c r="CC7" s="466"/>
      <c r="CD7" s="467" t="s">
        <v>107</v>
      </c>
      <c r="CE7" s="468"/>
      <c r="CF7" s="468"/>
      <c r="CG7" s="468"/>
      <c r="CH7" s="468"/>
      <c r="CI7" s="468"/>
      <c r="CJ7" s="468"/>
      <c r="CK7" s="468"/>
      <c r="CL7" s="468"/>
      <c r="CM7" s="468"/>
      <c r="CN7" s="468"/>
      <c r="CO7" s="468"/>
      <c r="CP7" s="468"/>
      <c r="CQ7" s="468"/>
      <c r="CR7" s="468"/>
      <c r="CS7" s="469"/>
      <c r="CT7" s="464">
        <v>5518058</v>
      </c>
      <c r="CU7" s="465"/>
      <c r="CV7" s="465"/>
      <c r="CW7" s="465"/>
      <c r="CX7" s="465"/>
      <c r="CY7" s="465"/>
      <c r="CZ7" s="465"/>
      <c r="DA7" s="466"/>
      <c r="DB7" s="464">
        <v>5502070</v>
      </c>
      <c r="DC7" s="465"/>
      <c r="DD7" s="465"/>
      <c r="DE7" s="465"/>
      <c r="DF7" s="465"/>
      <c r="DG7" s="465"/>
      <c r="DH7" s="465"/>
      <c r="DI7" s="466"/>
      <c r="DJ7" s="183"/>
      <c r="DK7" s="183"/>
      <c r="DL7" s="183"/>
      <c r="DM7" s="183"/>
      <c r="DN7" s="183"/>
      <c r="DO7" s="183"/>
    </row>
    <row r="8" spans="1:119" ht="18.75" customHeight="1" thickBot="1" x14ac:dyDescent="0.25">
      <c r="A8" s="184"/>
      <c r="B8" s="473"/>
      <c r="C8" s="474"/>
      <c r="D8" s="474"/>
      <c r="E8" s="475"/>
      <c r="F8" s="475"/>
      <c r="G8" s="475"/>
      <c r="H8" s="475"/>
      <c r="I8" s="475"/>
      <c r="J8" s="475"/>
      <c r="K8" s="475"/>
      <c r="L8" s="475"/>
      <c r="M8" s="475"/>
      <c r="N8" s="475"/>
      <c r="O8" s="475"/>
      <c r="P8" s="475"/>
      <c r="Q8" s="475"/>
      <c r="R8" s="478"/>
      <c r="S8" s="478"/>
      <c r="T8" s="478"/>
      <c r="U8" s="478"/>
      <c r="V8" s="479"/>
      <c r="W8" s="482"/>
      <c r="X8" s="483"/>
      <c r="Y8" s="483"/>
      <c r="Z8" s="483"/>
      <c r="AA8" s="483"/>
      <c r="AB8" s="474"/>
      <c r="AC8" s="490"/>
      <c r="AD8" s="491"/>
      <c r="AE8" s="491"/>
      <c r="AF8" s="491"/>
      <c r="AG8" s="491"/>
      <c r="AH8" s="491"/>
      <c r="AI8" s="491"/>
      <c r="AJ8" s="491"/>
      <c r="AK8" s="491"/>
      <c r="AL8" s="492"/>
      <c r="AM8" s="493" t="s">
        <v>108</v>
      </c>
      <c r="AN8" s="494"/>
      <c r="AO8" s="494"/>
      <c r="AP8" s="494"/>
      <c r="AQ8" s="494"/>
      <c r="AR8" s="494"/>
      <c r="AS8" s="494"/>
      <c r="AT8" s="495"/>
      <c r="AU8" s="496" t="s">
        <v>109</v>
      </c>
      <c r="AV8" s="497"/>
      <c r="AW8" s="497"/>
      <c r="AX8" s="497"/>
      <c r="AY8" s="498" t="s">
        <v>110</v>
      </c>
      <c r="AZ8" s="499"/>
      <c r="BA8" s="499"/>
      <c r="BB8" s="499"/>
      <c r="BC8" s="499"/>
      <c r="BD8" s="499"/>
      <c r="BE8" s="499"/>
      <c r="BF8" s="499"/>
      <c r="BG8" s="499"/>
      <c r="BH8" s="499"/>
      <c r="BI8" s="499"/>
      <c r="BJ8" s="499"/>
      <c r="BK8" s="499"/>
      <c r="BL8" s="499"/>
      <c r="BM8" s="500"/>
      <c r="BN8" s="464">
        <v>278594</v>
      </c>
      <c r="BO8" s="465"/>
      <c r="BP8" s="465"/>
      <c r="BQ8" s="465"/>
      <c r="BR8" s="465"/>
      <c r="BS8" s="465"/>
      <c r="BT8" s="465"/>
      <c r="BU8" s="466"/>
      <c r="BV8" s="464">
        <v>112498</v>
      </c>
      <c r="BW8" s="465"/>
      <c r="BX8" s="465"/>
      <c r="BY8" s="465"/>
      <c r="BZ8" s="465"/>
      <c r="CA8" s="465"/>
      <c r="CB8" s="465"/>
      <c r="CC8" s="466"/>
      <c r="CD8" s="467" t="s">
        <v>111</v>
      </c>
      <c r="CE8" s="468"/>
      <c r="CF8" s="468"/>
      <c r="CG8" s="468"/>
      <c r="CH8" s="468"/>
      <c r="CI8" s="468"/>
      <c r="CJ8" s="468"/>
      <c r="CK8" s="468"/>
      <c r="CL8" s="468"/>
      <c r="CM8" s="468"/>
      <c r="CN8" s="468"/>
      <c r="CO8" s="468"/>
      <c r="CP8" s="468"/>
      <c r="CQ8" s="468"/>
      <c r="CR8" s="468"/>
      <c r="CS8" s="469"/>
      <c r="CT8" s="504">
        <v>0.72</v>
      </c>
      <c r="CU8" s="505"/>
      <c r="CV8" s="505"/>
      <c r="CW8" s="505"/>
      <c r="CX8" s="505"/>
      <c r="CY8" s="505"/>
      <c r="CZ8" s="505"/>
      <c r="DA8" s="506"/>
      <c r="DB8" s="504">
        <v>0.71</v>
      </c>
      <c r="DC8" s="505"/>
      <c r="DD8" s="505"/>
      <c r="DE8" s="505"/>
      <c r="DF8" s="505"/>
      <c r="DG8" s="505"/>
      <c r="DH8" s="505"/>
      <c r="DI8" s="506"/>
      <c r="DJ8" s="183"/>
      <c r="DK8" s="183"/>
      <c r="DL8" s="183"/>
      <c r="DM8" s="183"/>
      <c r="DN8" s="183"/>
      <c r="DO8" s="183"/>
    </row>
    <row r="9" spans="1:119" ht="18.75" customHeight="1" thickBot="1" x14ac:dyDescent="0.25">
      <c r="A9" s="184"/>
      <c r="B9" s="458" t="s">
        <v>112</v>
      </c>
      <c r="C9" s="459"/>
      <c r="D9" s="459"/>
      <c r="E9" s="459"/>
      <c r="F9" s="459"/>
      <c r="G9" s="459"/>
      <c r="H9" s="459"/>
      <c r="I9" s="459"/>
      <c r="J9" s="459"/>
      <c r="K9" s="507"/>
      <c r="L9" s="508" t="s">
        <v>113</v>
      </c>
      <c r="M9" s="509"/>
      <c r="N9" s="509"/>
      <c r="O9" s="509"/>
      <c r="P9" s="509"/>
      <c r="Q9" s="510"/>
      <c r="R9" s="511">
        <v>25026</v>
      </c>
      <c r="S9" s="512"/>
      <c r="T9" s="512"/>
      <c r="U9" s="512"/>
      <c r="V9" s="513"/>
      <c r="W9" s="421" t="s">
        <v>114</v>
      </c>
      <c r="X9" s="422"/>
      <c r="Y9" s="422"/>
      <c r="Z9" s="422"/>
      <c r="AA9" s="422"/>
      <c r="AB9" s="422"/>
      <c r="AC9" s="422"/>
      <c r="AD9" s="422"/>
      <c r="AE9" s="422"/>
      <c r="AF9" s="422"/>
      <c r="AG9" s="422"/>
      <c r="AH9" s="422"/>
      <c r="AI9" s="422"/>
      <c r="AJ9" s="422"/>
      <c r="AK9" s="422"/>
      <c r="AL9" s="423"/>
      <c r="AM9" s="493" t="s">
        <v>115</v>
      </c>
      <c r="AN9" s="494"/>
      <c r="AO9" s="494"/>
      <c r="AP9" s="494"/>
      <c r="AQ9" s="494"/>
      <c r="AR9" s="494"/>
      <c r="AS9" s="494"/>
      <c r="AT9" s="495"/>
      <c r="AU9" s="496" t="s">
        <v>116</v>
      </c>
      <c r="AV9" s="497"/>
      <c r="AW9" s="497"/>
      <c r="AX9" s="497"/>
      <c r="AY9" s="498" t="s">
        <v>117</v>
      </c>
      <c r="AZ9" s="499"/>
      <c r="BA9" s="499"/>
      <c r="BB9" s="499"/>
      <c r="BC9" s="499"/>
      <c r="BD9" s="499"/>
      <c r="BE9" s="499"/>
      <c r="BF9" s="499"/>
      <c r="BG9" s="499"/>
      <c r="BH9" s="499"/>
      <c r="BI9" s="499"/>
      <c r="BJ9" s="499"/>
      <c r="BK9" s="499"/>
      <c r="BL9" s="499"/>
      <c r="BM9" s="500"/>
      <c r="BN9" s="464">
        <v>166096</v>
      </c>
      <c r="BO9" s="465"/>
      <c r="BP9" s="465"/>
      <c r="BQ9" s="465"/>
      <c r="BR9" s="465"/>
      <c r="BS9" s="465"/>
      <c r="BT9" s="465"/>
      <c r="BU9" s="466"/>
      <c r="BV9" s="464">
        <v>-309931</v>
      </c>
      <c r="BW9" s="465"/>
      <c r="BX9" s="465"/>
      <c r="BY9" s="465"/>
      <c r="BZ9" s="465"/>
      <c r="CA9" s="465"/>
      <c r="CB9" s="465"/>
      <c r="CC9" s="466"/>
      <c r="CD9" s="467" t="s">
        <v>118</v>
      </c>
      <c r="CE9" s="468"/>
      <c r="CF9" s="468"/>
      <c r="CG9" s="468"/>
      <c r="CH9" s="468"/>
      <c r="CI9" s="468"/>
      <c r="CJ9" s="468"/>
      <c r="CK9" s="468"/>
      <c r="CL9" s="468"/>
      <c r="CM9" s="468"/>
      <c r="CN9" s="468"/>
      <c r="CO9" s="468"/>
      <c r="CP9" s="468"/>
      <c r="CQ9" s="468"/>
      <c r="CR9" s="468"/>
      <c r="CS9" s="469"/>
      <c r="CT9" s="461">
        <v>9.6</v>
      </c>
      <c r="CU9" s="462"/>
      <c r="CV9" s="462"/>
      <c r="CW9" s="462"/>
      <c r="CX9" s="462"/>
      <c r="CY9" s="462"/>
      <c r="CZ9" s="462"/>
      <c r="DA9" s="463"/>
      <c r="DB9" s="461">
        <v>9.5</v>
      </c>
      <c r="DC9" s="462"/>
      <c r="DD9" s="462"/>
      <c r="DE9" s="462"/>
      <c r="DF9" s="462"/>
      <c r="DG9" s="462"/>
      <c r="DH9" s="462"/>
      <c r="DI9" s="463"/>
      <c r="DJ9" s="183"/>
      <c r="DK9" s="183"/>
      <c r="DL9" s="183"/>
      <c r="DM9" s="183"/>
      <c r="DN9" s="183"/>
      <c r="DO9" s="183"/>
    </row>
    <row r="10" spans="1:119" ht="18.75" customHeight="1" thickBot="1" x14ac:dyDescent="0.25">
      <c r="A10" s="184"/>
      <c r="B10" s="458"/>
      <c r="C10" s="459"/>
      <c r="D10" s="459"/>
      <c r="E10" s="459"/>
      <c r="F10" s="459"/>
      <c r="G10" s="459"/>
      <c r="H10" s="459"/>
      <c r="I10" s="459"/>
      <c r="J10" s="459"/>
      <c r="K10" s="507"/>
      <c r="L10" s="514" t="s">
        <v>119</v>
      </c>
      <c r="M10" s="494"/>
      <c r="N10" s="494"/>
      <c r="O10" s="494"/>
      <c r="P10" s="494"/>
      <c r="Q10" s="495"/>
      <c r="R10" s="515">
        <v>26848</v>
      </c>
      <c r="S10" s="516"/>
      <c r="T10" s="516"/>
      <c r="U10" s="516"/>
      <c r="V10" s="517"/>
      <c r="W10" s="452"/>
      <c r="X10" s="453"/>
      <c r="Y10" s="453"/>
      <c r="Z10" s="453"/>
      <c r="AA10" s="453"/>
      <c r="AB10" s="453"/>
      <c r="AC10" s="453"/>
      <c r="AD10" s="453"/>
      <c r="AE10" s="453"/>
      <c r="AF10" s="453"/>
      <c r="AG10" s="453"/>
      <c r="AH10" s="453"/>
      <c r="AI10" s="453"/>
      <c r="AJ10" s="453"/>
      <c r="AK10" s="453"/>
      <c r="AL10" s="456"/>
      <c r="AM10" s="493" t="s">
        <v>120</v>
      </c>
      <c r="AN10" s="494"/>
      <c r="AO10" s="494"/>
      <c r="AP10" s="494"/>
      <c r="AQ10" s="494"/>
      <c r="AR10" s="494"/>
      <c r="AS10" s="494"/>
      <c r="AT10" s="495"/>
      <c r="AU10" s="496" t="s">
        <v>101</v>
      </c>
      <c r="AV10" s="497"/>
      <c r="AW10" s="497"/>
      <c r="AX10" s="497"/>
      <c r="AY10" s="498" t="s">
        <v>121</v>
      </c>
      <c r="AZ10" s="499"/>
      <c r="BA10" s="499"/>
      <c r="BB10" s="499"/>
      <c r="BC10" s="499"/>
      <c r="BD10" s="499"/>
      <c r="BE10" s="499"/>
      <c r="BF10" s="499"/>
      <c r="BG10" s="499"/>
      <c r="BH10" s="499"/>
      <c r="BI10" s="499"/>
      <c r="BJ10" s="499"/>
      <c r="BK10" s="499"/>
      <c r="BL10" s="499"/>
      <c r="BM10" s="500"/>
      <c r="BN10" s="464">
        <v>25142</v>
      </c>
      <c r="BO10" s="465"/>
      <c r="BP10" s="465"/>
      <c r="BQ10" s="465"/>
      <c r="BR10" s="465"/>
      <c r="BS10" s="465"/>
      <c r="BT10" s="465"/>
      <c r="BU10" s="466"/>
      <c r="BV10" s="464">
        <v>209174</v>
      </c>
      <c r="BW10" s="465"/>
      <c r="BX10" s="465"/>
      <c r="BY10" s="465"/>
      <c r="BZ10" s="465"/>
      <c r="CA10" s="465"/>
      <c r="CB10" s="465"/>
      <c r="CC10" s="466"/>
      <c r="CD10" s="188" t="s">
        <v>122</v>
      </c>
      <c r="CE10" s="189"/>
      <c r="CF10" s="189"/>
      <c r="CG10" s="189"/>
      <c r="CH10" s="189"/>
      <c r="CI10" s="189"/>
      <c r="CJ10" s="189"/>
      <c r="CK10" s="189"/>
      <c r="CL10" s="189"/>
      <c r="CM10" s="189"/>
      <c r="CN10" s="189"/>
      <c r="CO10" s="189"/>
      <c r="CP10" s="189"/>
      <c r="CQ10" s="189"/>
      <c r="CR10" s="189"/>
      <c r="CS10" s="190"/>
      <c r="CT10" s="191"/>
      <c r="CU10" s="192"/>
      <c r="CV10" s="192"/>
      <c r="CW10" s="192"/>
      <c r="CX10" s="192"/>
      <c r="CY10" s="192"/>
      <c r="CZ10" s="192"/>
      <c r="DA10" s="193"/>
      <c r="DB10" s="191"/>
      <c r="DC10" s="192"/>
      <c r="DD10" s="192"/>
      <c r="DE10" s="192"/>
      <c r="DF10" s="192"/>
      <c r="DG10" s="192"/>
      <c r="DH10" s="192"/>
      <c r="DI10" s="193"/>
      <c r="DJ10" s="183"/>
      <c r="DK10" s="183"/>
      <c r="DL10" s="183"/>
      <c r="DM10" s="183"/>
      <c r="DN10" s="183"/>
      <c r="DO10" s="183"/>
    </row>
    <row r="11" spans="1:119" ht="18.75" customHeight="1" thickBot="1" x14ac:dyDescent="0.25">
      <c r="A11" s="184"/>
      <c r="B11" s="458"/>
      <c r="C11" s="459"/>
      <c r="D11" s="459"/>
      <c r="E11" s="459"/>
      <c r="F11" s="459"/>
      <c r="G11" s="459"/>
      <c r="H11" s="459"/>
      <c r="I11" s="459"/>
      <c r="J11" s="459"/>
      <c r="K11" s="507"/>
      <c r="L11" s="518" t="s">
        <v>123</v>
      </c>
      <c r="M11" s="519"/>
      <c r="N11" s="519"/>
      <c r="O11" s="519"/>
      <c r="P11" s="519"/>
      <c r="Q11" s="520"/>
      <c r="R11" s="521" t="s">
        <v>124</v>
      </c>
      <c r="S11" s="522"/>
      <c r="T11" s="522"/>
      <c r="U11" s="522"/>
      <c r="V11" s="523"/>
      <c r="W11" s="452"/>
      <c r="X11" s="453"/>
      <c r="Y11" s="453"/>
      <c r="Z11" s="453"/>
      <c r="AA11" s="453"/>
      <c r="AB11" s="453"/>
      <c r="AC11" s="453"/>
      <c r="AD11" s="453"/>
      <c r="AE11" s="453"/>
      <c r="AF11" s="453"/>
      <c r="AG11" s="453"/>
      <c r="AH11" s="453"/>
      <c r="AI11" s="453"/>
      <c r="AJ11" s="453"/>
      <c r="AK11" s="453"/>
      <c r="AL11" s="456"/>
      <c r="AM11" s="493" t="s">
        <v>125</v>
      </c>
      <c r="AN11" s="494"/>
      <c r="AO11" s="494"/>
      <c r="AP11" s="494"/>
      <c r="AQ11" s="494"/>
      <c r="AR11" s="494"/>
      <c r="AS11" s="494"/>
      <c r="AT11" s="495"/>
      <c r="AU11" s="496" t="s">
        <v>126</v>
      </c>
      <c r="AV11" s="497"/>
      <c r="AW11" s="497"/>
      <c r="AX11" s="497"/>
      <c r="AY11" s="498" t="s">
        <v>127</v>
      </c>
      <c r="AZ11" s="499"/>
      <c r="BA11" s="499"/>
      <c r="BB11" s="499"/>
      <c r="BC11" s="499"/>
      <c r="BD11" s="499"/>
      <c r="BE11" s="499"/>
      <c r="BF11" s="499"/>
      <c r="BG11" s="499"/>
      <c r="BH11" s="499"/>
      <c r="BI11" s="499"/>
      <c r="BJ11" s="499"/>
      <c r="BK11" s="499"/>
      <c r="BL11" s="499"/>
      <c r="BM11" s="500"/>
      <c r="BN11" s="464">
        <v>0</v>
      </c>
      <c r="BO11" s="465"/>
      <c r="BP11" s="465"/>
      <c r="BQ11" s="465"/>
      <c r="BR11" s="465"/>
      <c r="BS11" s="465"/>
      <c r="BT11" s="465"/>
      <c r="BU11" s="466"/>
      <c r="BV11" s="464">
        <v>0</v>
      </c>
      <c r="BW11" s="465"/>
      <c r="BX11" s="465"/>
      <c r="BY11" s="465"/>
      <c r="BZ11" s="465"/>
      <c r="CA11" s="465"/>
      <c r="CB11" s="465"/>
      <c r="CC11" s="466"/>
      <c r="CD11" s="467" t="s">
        <v>128</v>
      </c>
      <c r="CE11" s="468"/>
      <c r="CF11" s="468"/>
      <c r="CG11" s="468"/>
      <c r="CH11" s="468"/>
      <c r="CI11" s="468"/>
      <c r="CJ11" s="468"/>
      <c r="CK11" s="468"/>
      <c r="CL11" s="468"/>
      <c r="CM11" s="468"/>
      <c r="CN11" s="468"/>
      <c r="CO11" s="468"/>
      <c r="CP11" s="468"/>
      <c r="CQ11" s="468"/>
      <c r="CR11" s="468"/>
      <c r="CS11" s="469"/>
      <c r="CT11" s="504" t="s">
        <v>129</v>
      </c>
      <c r="CU11" s="505"/>
      <c r="CV11" s="505"/>
      <c r="CW11" s="505"/>
      <c r="CX11" s="505"/>
      <c r="CY11" s="505"/>
      <c r="CZ11" s="505"/>
      <c r="DA11" s="506"/>
      <c r="DB11" s="504" t="s">
        <v>130</v>
      </c>
      <c r="DC11" s="505"/>
      <c r="DD11" s="505"/>
      <c r="DE11" s="505"/>
      <c r="DF11" s="505"/>
      <c r="DG11" s="505"/>
      <c r="DH11" s="505"/>
      <c r="DI11" s="506"/>
      <c r="DJ11" s="183"/>
      <c r="DK11" s="183"/>
      <c r="DL11" s="183"/>
      <c r="DM11" s="183"/>
      <c r="DN11" s="183"/>
      <c r="DO11" s="183"/>
    </row>
    <row r="12" spans="1:119" ht="18.75" customHeight="1" x14ac:dyDescent="0.2">
      <c r="A12" s="184"/>
      <c r="B12" s="524" t="s">
        <v>131</v>
      </c>
      <c r="C12" s="525"/>
      <c r="D12" s="525"/>
      <c r="E12" s="525"/>
      <c r="F12" s="525"/>
      <c r="G12" s="525"/>
      <c r="H12" s="525"/>
      <c r="I12" s="525"/>
      <c r="J12" s="525"/>
      <c r="K12" s="526"/>
      <c r="L12" s="533" t="s">
        <v>132</v>
      </c>
      <c r="M12" s="534"/>
      <c r="N12" s="534"/>
      <c r="O12" s="534"/>
      <c r="P12" s="534"/>
      <c r="Q12" s="535"/>
      <c r="R12" s="536">
        <v>25220</v>
      </c>
      <c r="S12" s="537"/>
      <c r="T12" s="537"/>
      <c r="U12" s="537"/>
      <c r="V12" s="538"/>
      <c r="W12" s="539" t="s">
        <v>1</v>
      </c>
      <c r="X12" s="497"/>
      <c r="Y12" s="497"/>
      <c r="Z12" s="497"/>
      <c r="AA12" s="497"/>
      <c r="AB12" s="540"/>
      <c r="AC12" s="496" t="s">
        <v>133</v>
      </c>
      <c r="AD12" s="497"/>
      <c r="AE12" s="497"/>
      <c r="AF12" s="497"/>
      <c r="AG12" s="540"/>
      <c r="AH12" s="496" t="s">
        <v>134</v>
      </c>
      <c r="AI12" s="497"/>
      <c r="AJ12" s="497"/>
      <c r="AK12" s="497"/>
      <c r="AL12" s="541"/>
      <c r="AM12" s="493" t="s">
        <v>135</v>
      </c>
      <c r="AN12" s="494"/>
      <c r="AO12" s="494"/>
      <c r="AP12" s="494"/>
      <c r="AQ12" s="494"/>
      <c r="AR12" s="494"/>
      <c r="AS12" s="494"/>
      <c r="AT12" s="495"/>
      <c r="AU12" s="496" t="s">
        <v>101</v>
      </c>
      <c r="AV12" s="497"/>
      <c r="AW12" s="497"/>
      <c r="AX12" s="497"/>
      <c r="AY12" s="498" t="s">
        <v>136</v>
      </c>
      <c r="AZ12" s="499"/>
      <c r="BA12" s="499"/>
      <c r="BB12" s="499"/>
      <c r="BC12" s="499"/>
      <c r="BD12" s="499"/>
      <c r="BE12" s="499"/>
      <c r="BF12" s="499"/>
      <c r="BG12" s="499"/>
      <c r="BH12" s="499"/>
      <c r="BI12" s="499"/>
      <c r="BJ12" s="499"/>
      <c r="BK12" s="499"/>
      <c r="BL12" s="499"/>
      <c r="BM12" s="500"/>
      <c r="BN12" s="464">
        <v>55000</v>
      </c>
      <c r="BO12" s="465"/>
      <c r="BP12" s="465"/>
      <c r="BQ12" s="465"/>
      <c r="BR12" s="465"/>
      <c r="BS12" s="465"/>
      <c r="BT12" s="465"/>
      <c r="BU12" s="466"/>
      <c r="BV12" s="464">
        <v>0</v>
      </c>
      <c r="BW12" s="465"/>
      <c r="BX12" s="465"/>
      <c r="BY12" s="465"/>
      <c r="BZ12" s="465"/>
      <c r="CA12" s="465"/>
      <c r="CB12" s="465"/>
      <c r="CC12" s="466"/>
      <c r="CD12" s="467" t="s">
        <v>137</v>
      </c>
      <c r="CE12" s="468"/>
      <c r="CF12" s="468"/>
      <c r="CG12" s="468"/>
      <c r="CH12" s="468"/>
      <c r="CI12" s="468"/>
      <c r="CJ12" s="468"/>
      <c r="CK12" s="468"/>
      <c r="CL12" s="468"/>
      <c r="CM12" s="468"/>
      <c r="CN12" s="468"/>
      <c r="CO12" s="468"/>
      <c r="CP12" s="468"/>
      <c r="CQ12" s="468"/>
      <c r="CR12" s="468"/>
      <c r="CS12" s="469"/>
      <c r="CT12" s="504" t="s">
        <v>129</v>
      </c>
      <c r="CU12" s="505"/>
      <c r="CV12" s="505"/>
      <c r="CW12" s="505"/>
      <c r="CX12" s="505"/>
      <c r="CY12" s="505"/>
      <c r="CZ12" s="505"/>
      <c r="DA12" s="506"/>
      <c r="DB12" s="504" t="s">
        <v>138</v>
      </c>
      <c r="DC12" s="505"/>
      <c r="DD12" s="505"/>
      <c r="DE12" s="505"/>
      <c r="DF12" s="505"/>
      <c r="DG12" s="505"/>
      <c r="DH12" s="505"/>
      <c r="DI12" s="506"/>
      <c r="DJ12" s="183"/>
      <c r="DK12" s="183"/>
      <c r="DL12" s="183"/>
      <c r="DM12" s="183"/>
      <c r="DN12" s="183"/>
      <c r="DO12" s="183"/>
    </row>
    <row r="13" spans="1:119" ht="18.75" customHeight="1" x14ac:dyDescent="0.2">
      <c r="A13" s="184"/>
      <c r="B13" s="527"/>
      <c r="C13" s="528"/>
      <c r="D13" s="528"/>
      <c r="E13" s="528"/>
      <c r="F13" s="528"/>
      <c r="G13" s="528"/>
      <c r="H13" s="528"/>
      <c r="I13" s="528"/>
      <c r="J13" s="528"/>
      <c r="K13" s="529"/>
      <c r="L13" s="194"/>
      <c r="M13" s="552" t="s">
        <v>139</v>
      </c>
      <c r="N13" s="553"/>
      <c r="O13" s="553"/>
      <c r="P13" s="553"/>
      <c r="Q13" s="554"/>
      <c r="R13" s="545">
        <v>24881</v>
      </c>
      <c r="S13" s="546"/>
      <c r="T13" s="546"/>
      <c r="U13" s="546"/>
      <c r="V13" s="547"/>
      <c r="W13" s="480" t="s">
        <v>140</v>
      </c>
      <c r="X13" s="481"/>
      <c r="Y13" s="481"/>
      <c r="Z13" s="481"/>
      <c r="AA13" s="481"/>
      <c r="AB13" s="471"/>
      <c r="AC13" s="515">
        <v>359</v>
      </c>
      <c r="AD13" s="516"/>
      <c r="AE13" s="516"/>
      <c r="AF13" s="516"/>
      <c r="AG13" s="555"/>
      <c r="AH13" s="515">
        <v>415</v>
      </c>
      <c r="AI13" s="516"/>
      <c r="AJ13" s="516"/>
      <c r="AK13" s="516"/>
      <c r="AL13" s="517"/>
      <c r="AM13" s="493" t="s">
        <v>141</v>
      </c>
      <c r="AN13" s="494"/>
      <c r="AO13" s="494"/>
      <c r="AP13" s="494"/>
      <c r="AQ13" s="494"/>
      <c r="AR13" s="494"/>
      <c r="AS13" s="494"/>
      <c r="AT13" s="495"/>
      <c r="AU13" s="496" t="s">
        <v>142</v>
      </c>
      <c r="AV13" s="497"/>
      <c r="AW13" s="497"/>
      <c r="AX13" s="497"/>
      <c r="AY13" s="498" t="s">
        <v>143</v>
      </c>
      <c r="AZ13" s="499"/>
      <c r="BA13" s="499"/>
      <c r="BB13" s="499"/>
      <c r="BC13" s="499"/>
      <c r="BD13" s="499"/>
      <c r="BE13" s="499"/>
      <c r="BF13" s="499"/>
      <c r="BG13" s="499"/>
      <c r="BH13" s="499"/>
      <c r="BI13" s="499"/>
      <c r="BJ13" s="499"/>
      <c r="BK13" s="499"/>
      <c r="BL13" s="499"/>
      <c r="BM13" s="500"/>
      <c r="BN13" s="464">
        <v>136238</v>
      </c>
      <c r="BO13" s="465"/>
      <c r="BP13" s="465"/>
      <c r="BQ13" s="465"/>
      <c r="BR13" s="465"/>
      <c r="BS13" s="465"/>
      <c r="BT13" s="465"/>
      <c r="BU13" s="466"/>
      <c r="BV13" s="464">
        <v>-100757</v>
      </c>
      <c r="BW13" s="465"/>
      <c r="BX13" s="465"/>
      <c r="BY13" s="465"/>
      <c r="BZ13" s="465"/>
      <c r="CA13" s="465"/>
      <c r="CB13" s="465"/>
      <c r="CC13" s="466"/>
      <c r="CD13" s="467" t="s">
        <v>144</v>
      </c>
      <c r="CE13" s="468"/>
      <c r="CF13" s="468"/>
      <c r="CG13" s="468"/>
      <c r="CH13" s="468"/>
      <c r="CI13" s="468"/>
      <c r="CJ13" s="468"/>
      <c r="CK13" s="468"/>
      <c r="CL13" s="468"/>
      <c r="CM13" s="468"/>
      <c r="CN13" s="468"/>
      <c r="CO13" s="468"/>
      <c r="CP13" s="468"/>
      <c r="CQ13" s="468"/>
      <c r="CR13" s="468"/>
      <c r="CS13" s="469"/>
      <c r="CT13" s="461">
        <v>2.5</v>
      </c>
      <c r="CU13" s="462"/>
      <c r="CV13" s="462"/>
      <c r="CW13" s="462"/>
      <c r="CX13" s="462"/>
      <c r="CY13" s="462"/>
      <c r="CZ13" s="462"/>
      <c r="DA13" s="463"/>
      <c r="DB13" s="461">
        <v>1.6</v>
      </c>
      <c r="DC13" s="462"/>
      <c r="DD13" s="462"/>
      <c r="DE13" s="462"/>
      <c r="DF13" s="462"/>
      <c r="DG13" s="462"/>
      <c r="DH13" s="462"/>
      <c r="DI13" s="463"/>
      <c r="DJ13" s="183"/>
      <c r="DK13" s="183"/>
      <c r="DL13" s="183"/>
      <c r="DM13" s="183"/>
      <c r="DN13" s="183"/>
      <c r="DO13" s="183"/>
    </row>
    <row r="14" spans="1:119" ht="18.75" customHeight="1" thickBot="1" x14ac:dyDescent="0.25">
      <c r="A14" s="184"/>
      <c r="B14" s="527"/>
      <c r="C14" s="528"/>
      <c r="D14" s="528"/>
      <c r="E14" s="528"/>
      <c r="F14" s="528"/>
      <c r="G14" s="528"/>
      <c r="H14" s="528"/>
      <c r="I14" s="528"/>
      <c r="J14" s="528"/>
      <c r="K14" s="529"/>
      <c r="L14" s="542" t="s">
        <v>145</v>
      </c>
      <c r="M14" s="543"/>
      <c r="N14" s="543"/>
      <c r="O14" s="543"/>
      <c r="P14" s="543"/>
      <c r="Q14" s="544"/>
      <c r="R14" s="545">
        <v>25453</v>
      </c>
      <c r="S14" s="546"/>
      <c r="T14" s="546"/>
      <c r="U14" s="546"/>
      <c r="V14" s="547"/>
      <c r="W14" s="454"/>
      <c r="X14" s="455"/>
      <c r="Y14" s="455"/>
      <c r="Z14" s="455"/>
      <c r="AA14" s="455"/>
      <c r="AB14" s="444"/>
      <c r="AC14" s="548">
        <v>3.2</v>
      </c>
      <c r="AD14" s="549"/>
      <c r="AE14" s="549"/>
      <c r="AF14" s="549"/>
      <c r="AG14" s="550"/>
      <c r="AH14" s="548">
        <v>3.4</v>
      </c>
      <c r="AI14" s="549"/>
      <c r="AJ14" s="549"/>
      <c r="AK14" s="549"/>
      <c r="AL14" s="551"/>
      <c r="AM14" s="493"/>
      <c r="AN14" s="494"/>
      <c r="AO14" s="494"/>
      <c r="AP14" s="494"/>
      <c r="AQ14" s="494"/>
      <c r="AR14" s="494"/>
      <c r="AS14" s="494"/>
      <c r="AT14" s="495"/>
      <c r="AU14" s="496"/>
      <c r="AV14" s="497"/>
      <c r="AW14" s="497"/>
      <c r="AX14" s="497"/>
      <c r="AY14" s="498"/>
      <c r="AZ14" s="499"/>
      <c r="BA14" s="499"/>
      <c r="BB14" s="499"/>
      <c r="BC14" s="499"/>
      <c r="BD14" s="499"/>
      <c r="BE14" s="499"/>
      <c r="BF14" s="499"/>
      <c r="BG14" s="499"/>
      <c r="BH14" s="499"/>
      <c r="BI14" s="499"/>
      <c r="BJ14" s="499"/>
      <c r="BK14" s="499"/>
      <c r="BL14" s="499"/>
      <c r="BM14" s="500"/>
      <c r="BN14" s="464"/>
      <c r="BO14" s="465"/>
      <c r="BP14" s="465"/>
      <c r="BQ14" s="465"/>
      <c r="BR14" s="465"/>
      <c r="BS14" s="465"/>
      <c r="BT14" s="465"/>
      <c r="BU14" s="466"/>
      <c r="BV14" s="464"/>
      <c r="BW14" s="465"/>
      <c r="BX14" s="465"/>
      <c r="BY14" s="465"/>
      <c r="BZ14" s="465"/>
      <c r="CA14" s="465"/>
      <c r="CB14" s="465"/>
      <c r="CC14" s="466"/>
      <c r="CD14" s="556" t="s">
        <v>146</v>
      </c>
      <c r="CE14" s="557"/>
      <c r="CF14" s="557"/>
      <c r="CG14" s="557"/>
      <c r="CH14" s="557"/>
      <c r="CI14" s="557"/>
      <c r="CJ14" s="557"/>
      <c r="CK14" s="557"/>
      <c r="CL14" s="557"/>
      <c r="CM14" s="557"/>
      <c r="CN14" s="557"/>
      <c r="CO14" s="557"/>
      <c r="CP14" s="557"/>
      <c r="CQ14" s="557"/>
      <c r="CR14" s="557"/>
      <c r="CS14" s="558"/>
      <c r="CT14" s="559">
        <v>43.4</v>
      </c>
      <c r="CU14" s="560"/>
      <c r="CV14" s="560"/>
      <c r="CW14" s="560"/>
      <c r="CX14" s="560"/>
      <c r="CY14" s="560"/>
      <c r="CZ14" s="560"/>
      <c r="DA14" s="561"/>
      <c r="DB14" s="559">
        <v>15.2</v>
      </c>
      <c r="DC14" s="560"/>
      <c r="DD14" s="560"/>
      <c r="DE14" s="560"/>
      <c r="DF14" s="560"/>
      <c r="DG14" s="560"/>
      <c r="DH14" s="560"/>
      <c r="DI14" s="561"/>
      <c r="DJ14" s="183"/>
      <c r="DK14" s="183"/>
      <c r="DL14" s="183"/>
      <c r="DM14" s="183"/>
      <c r="DN14" s="183"/>
      <c r="DO14" s="183"/>
    </row>
    <row r="15" spans="1:119" ht="18.75" customHeight="1" x14ac:dyDescent="0.2">
      <c r="A15" s="184"/>
      <c r="B15" s="527"/>
      <c r="C15" s="528"/>
      <c r="D15" s="528"/>
      <c r="E15" s="528"/>
      <c r="F15" s="528"/>
      <c r="G15" s="528"/>
      <c r="H15" s="528"/>
      <c r="I15" s="528"/>
      <c r="J15" s="528"/>
      <c r="K15" s="529"/>
      <c r="L15" s="194"/>
      <c r="M15" s="552" t="s">
        <v>139</v>
      </c>
      <c r="N15" s="553"/>
      <c r="O15" s="553"/>
      <c r="P15" s="553"/>
      <c r="Q15" s="554"/>
      <c r="R15" s="545">
        <v>25162</v>
      </c>
      <c r="S15" s="546"/>
      <c r="T15" s="546"/>
      <c r="U15" s="546"/>
      <c r="V15" s="547"/>
      <c r="W15" s="480" t="s">
        <v>147</v>
      </c>
      <c r="X15" s="481"/>
      <c r="Y15" s="481"/>
      <c r="Z15" s="481"/>
      <c r="AA15" s="481"/>
      <c r="AB15" s="471"/>
      <c r="AC15" s="515">
        <v>1872</v>
      </c>
      <c r="AD15" s="516"/>
      <c r="AE15" s="516"/>
      <c r="AF15" s="516"/>
      <c r="AG15" s="555"/>
      <c r="AH15" s="515">
        <v>2122</v>
      </c>
      <c r="AI15" s="516"/>
      <c r="AJ15" s="516"/>
      <c r="AK15" s="516"/>
      <c r="AL15" s="517"/>
      <c r="AM15" s="493"/>
      <c r="AN15" s="494"/>
      <c r="AO15" s="494"/>
      <c r="AP15" s="494"/>
      <c r="AQ15" s="494"/>
      <c r="AR15" s="494"/>
      <c r="AS15" s="494"/>
      <c r="AT15" s="495"/>
      <c r="AU15" s="496"/>
      <c r="AV15" s="497"/>
      <c r="AW15" s="497"/>
      <c r="AX15" s="497"/>
      <c r="AY15" s="424" t="s">
        <v>148</v>
      </c>
      <c r="AZ15" s="425"/>
      <c r="BA15" s="425"/>
      <c r="BB15" s="425"/>
      <c r="BC15" s="425"/>
      <c r="BD15" s="425"/>
      <c r="BE15" s="425"/>
      <c r="BF15" s="425"/>
      <c r="BG15" s="425"/>
      <c r="BH15" s="425"/>
      <c r="BI15" s="425"/>
      <c r="BJ15" s="425"/>
      <c r="BK15" s="425"/>
      <c r="BL15" s="425"/>
      <c r="BM15" s="426"/>
      <c r="BN15" s="427">
        <v>3089600</v>
      </c>
      <c r="BO15" s="428"/>
      <c r="BP15" s="428"/>
      <c r="BQ15" s="428"/>
      <c r="BR15" s="428"/>
      <c r="BS15" s="428"/>
      <c r="BT15" s="428"/>
      <c r="BU15" s="429"/>
      <c r="BV15" s="427">
        <v>3012360</v>
      </c>
      <c r="BW15" s="428"/>
      <c r="BX15" s="428"/>
      <c r="BY15" s="428"/>
      <c r="BZ15" s="428"/>
      <c r="CA15" s="428"/>
      <c r="CB15" s="428"/>
      <c r="CC15" s="429"/>
      <c r="CD15" s="562" t="s">
        <v>149</v>
      </c>
      <c r="CE15" s="563"/>
      <c r="CF15" s="563"/>
      <c r="CG15" s="563"/>
      <c r="CH15" s="563"/>
      <c r="CI15" s="563"/>
      <c r="CJ15" s="563"/>
      <c r="CK15" s="563"/>
      <c r="CL15" s="563"/>
      <c r="CM15" s="563"/>
      <c r="CN15" s="563"/>
      <c r="CO15" s="563"/>
      <c r="CP15" s="563"/>
      <c r="CQ15" s="563"/>
      <c r="CR15" s="563"/>
      <c r="CS15" s="564"/>
      <c r="CT15" s="195"/>
      <c r="CU15" s="196"/>
      <c r="CV15" s="196"/>
      <c r="CW15" s="196"/>
      <c r="CX15" s="196"/>
      <c r="CY15" s="196"/>
      <c r="CZ15" s="196"/>
      <c r="DA15" s="197"/>
      <c r="DB15" s="195"/>
      <c r="DC15" s="196"/>
      <c r="DD15" s="196"/>
      <c r="DE15" s="196"/>
      <c r="DF15" s="196"/>
      <c r="DG15" s="196"/>
      <c r="DH15" s="196"/>
      <c r="DI15" s="197"/>
      <c r="DJ15" s="183"/>
      <c r="DK15" s="183"/>
      <c r="DL15" s="183"/>
      <c r="DM15" s="183"/>
      <c r="DN15" s="183"/>
      <c r="DO15" s="183"/>
    </row>
    <row r="16" spans="1:119" ht="18.75" customHeight="1" x14ac:dyDescent="0.2">
      <c r="A16" s="184"/>
      <c r="B16" s="527"/>
      <c r="C16" s="528"/>
      <c r="D16" s="528"/>
      <c r="E16" s="528"/>
      <c r="F16" s="528"/>
      <c r="G16" s="528"/>
      <c r="H16" s="528"/>
      <c r="I16" s="528"/>
      <c r="J16" s="528"/>
      <c r="K16" s="529"/>
      <c r="L16" s="542" t="s">
        <v>150</v>
      </c>
      <c r="M16" s="573"/>
      <c r="N16" s="573"/>
      <c r="O16" s="573"/>
      <c r="P16" s="573"/>
      <c r="Q16" s="574"/>
      <c r="R16" s="565" t="s">
        <v>151</v>
      </c>
      <c r="S16" s="566"/>
      <c r="T16" s="566"/>
      <c r="U16" s="566"/>
      <c r="V16" s="567"/>
      <c r="W16" s="454"/>
      <c r="X16" s="455"/>
      <c r="Y16" s="455"/>
      <c r="Z16" s="455"/>
      <c r="AA16" s="455"/>
      <c r="AB16" s="444"/>
      <c r="AC16" s="548">
        <v>16.899999999999999</v>
      </c>
      <c r="AD16" s="549"/>
      <c r="AE16" s="549"/>
      <c r="AF16" s="549"/>
      <c r="AG16" s="550"/>
      <c r="AH16" s="548">
        <v>17.399999999999999</v>
      </c>
      <c r="AI16" s="549"/>
      <c r="AJ16" s="549"/>
      <c r="AK16" s="549"/>
      <c r="AL16" s="551"/>
      <c r="AM16" s="493"/>
      <c r="AN16" s="494"/>
      <c r="AO16" s="494"/>
      <c r="AP16" s="494"/>
      <c r="AQ16" s="494"/>
      <c r="AR16" s="494"/>
      <c r="AS16" s="494"/>
      <c r="AT16" s="495"/>
      <c r="AU16" s="496"/>
      <c r="AV16" s="497"/>
      <c r="AW16" s="497"/>
      <c r="AX16" s="497"/>
      <c r="AY16" s="498" t="s">
        <v>152</v>
      </c>
      <c r="AZ16" s="499"/>
      <c r="BA16" s="499"/>
      <c r="BB16" s="499"/>
      <c r="BC16" s="499"/>
      <c r="BD16" s="499"/>
      <c r="BE16" s="499"/>
      <c r="BF16" s="499"/>
      <c r="BG16" s="499"/>
      <c r="BH16" s="499"/>
      <c r="BI16" s="499"/>
      <c r="BJ16" s="499"/>
      <c r="BK16" s="499"/>
      <c r="BL16" s="499"/>
      <c r="BM16" s="500"/>
      <c r="BN16" s="464">
        <v>4246310</v>
      </c>
      <c r="BO16" s="465"/>
      <c r="BP16" s="465"/>
      <c r="BQ16" s="465"/>
      <c r="BR16" s="465"/>
      <c r="BS16" s="465"/>
      <c r="BT16" s="465"/>
      <c r="BU16" s="466"/>
      <c r="BV16" s="464">
        <v>4217279</v>
      </c>
      <c r="BW16" s="465"/>
      <c r="BX16" s="465"/>
      <c r="BY16" s="465"/>
      <c r="BZ16" s="465"/>
      <c r="CA16" s="465"/>
      <c r="CB16" s="465"/>
      <c r="CC16" s="466"/>
      <c r="CD16" s="198"/>
      <c r="CE16" s="571"/>
      <c r="CF16" s="571"/>
      <c r="CG16" s="571"/>
      <c r="CH16" s="571"/>
      <c r="CI16" s="571"/>
      <c r="CJ16" s="571"/>
      <c r="CK16" s="571"/>
      <c r="CL16" s="571"/>
      <c r="CM16" s="571"/>
      <c r="CN16" s="571"/>
      <c r="CO16" s="571"/>
      <c r="CP16" s="571"/>
      <c r="CQ16" s="571"/>
      <c r="CR16" s="571"/>
      <c r="CS16" s="572"/>
      <c r="CT16" s="461"/>
      <c r="CU16" s="462"/>
      <c r="CV16" s="462"/>
      <c r="CW16" s="462"/>
      <c r="CX16" s="462"/>
      <c r="CY16" s="462"/>
      <c r="CZ16" s="462"/>
      <c r="DA16" s="463"/>
      <c r="DB16" s="461"/>
      <c r="DC16" s="462"/>
      <c r="DD16" s="462"/>
      <c r="DE16" s="462"/>
      <c r="DF16" s="462"/>
      <c r="DG16" s="462"/>
      <c r="DH16" s="462"/>
      <c r="DI16" s="463"/>
      <c r="DJ16" s="183"/>
      <c r="DK16" s="183"/>
      <c r="DL16" s="183"/>
      <c r="DM16" s="183"/>
      <c r="DN16" s="183"/>
      <c r="DO16" s="183"/>
    </row>
    <row r="17" spans="1:119" ht="18.75" customHeight="1" thickBot="1" x14ac:dyDescent="0.25">
      <c r="A17" s="184"/>
      <c r="B17" s="530"/>
      <c r="C17" s="531"/>
      <c r="D17" s="531"/>
      <c r="E17" s="531"/>
      <c r="F17" s="531"/>
      <c r="G17" s="531"/>
      <c r="H17" s="531"/>
      <c r="I17" s="531"/>
      <c r="J17" s="531"/>
      <c r="K17" s="532"/>
      <c r="L17" s="199"/>
      <c r="M17" s="568" t="s">
        <v>153</v>
      </c>
      <c r="N17" s="569"/>
      <c r="O17" s="569"/>
      <c r="P17" s="569"/>
      <c r="Q17" s="570"/>
      <c r="R17" s="565" t="s">
        <v>154</v>
      </c>
      <c r="S17" s="566"/>
      <c r="T17" s="566"/>
      <c r="U17" s="566"/>
      <c r="V17" s="567"/>
      <c r="W17" s="480" t="s">
        <v>155</v>
      </c>
      <c r="X17" s="481"/>
      <c r="Y17" s="481"/>
      <c r="Z17" s="481"/>
      <c r="AA17" s="481"/>
      <c r="AB17" s="471"/>
      <c r="AC17" s="515">
        <v>8817</v>
      </c>
      <c r="AD17" s="516"/>
      <c r="AE17" s="516"/>
      <c r="AF17" s="516"/>
      <c r="AG17" s="555"/>
      <c r="AH17" s="515">
        <v>9626</v>
      </c>
      <c r="AI17" s="516"/>
      <c r="AJ17" s="516"/>
      <c r="AK17" s="516"/>
      <c r="AL17" s="517"/>
      <c r="AM17" s="493"/>
      <c r="AN17" s="494"/>
      <c r="AO17" s="494"/>
      <c r="AP17" s="494"/>
      <c r="AQ17" s="494"/>
      <c r="AR17" s="494"/>
      <c r="AS17" s="494"/>
      <c r="AT17" s="495"/>
      <c r="AU17" s="496"/>
      <c r="AV17" s="497"/>
      <c r="AW17" s="497"/>
      <c r="AX17" s="497"/>
      <c r="AY17" s="498" t="s">
        <v>156</v>
      </c>
      <c r="AZ17" s="499"/>
      <c r="BA17" s="499"/>
      <c r="BB17" s="499"/>
      <c r="BC17" s="499"/>
      <c r="BD17" s="499"/>
      <c r="BE17" s="499"/>
      <c r="BF17" s="499"/>
      <c r="BG17" s="499"/>
      <c r="BH17" s="499"/>
      <c r="BI17" s="499"/>
      <c r="BJ17" s="499"/>
      <c r="BK17" s="499"/>
      <c r="BL17" s="499"/>
      <c r="BM17" s="500"/>
      <c r="BN17" s="464">
        <v>3945897</v>
      </c>
      <c r="BO17" s="465"/>
      <c r="BP17" s="465"/>
      <c r="BQ17" s="465"/>
      <c r="BR17" s="465"/>
      <c r="BS17" s="465"/>
      <c r="BT17" s="465"/>
      <c r="BU17" s="466"/>
      <c r="BV17" s="464">
        <v>3862443</v>
      </c>
      <c r="BW17" s="465"/>
      <c r="BX17" s="465"/>
      <c r="BY17" s="465"/>
      <c r="BZ17" s="465"/>
      <c r="CA17" s="465"/>
      <c r="CB17" s="465"/>
      <c r="CC17" s="466"/>
      <c r="CD17" s="198"/>
      <c r="CE17" s="571"/>
      <c r="CF17" s="571"/>
      <c r="CG17" s="571"/>
      <c r="CH17" s="571"/>
      <c r="CI17" s="571"/>
      <c r="CJ17" s="571"/>
      <c r="CK17" s="571"/>
      <c r="CL17" s="571"/>
      <c r="CM17" s="571"/>
      <c r="CN17" s="571"/>
      <c r="CO17" s="571"/>
      <c r="CP17" s="571"/>
      <c r="CQ17" s="571"/>
      <c r="CR17" s="571"/>
      <c r="CS17" s="572"/>
      <c r="CT17" s="461"/>
      <c r="CU17" s="462"/>
      <c r="CV17" s="462"/>
      <c r="CW17" s="462"/>
      <c r="CX17" s="462"/>
      <c r="CY17" s="462"/>
      <c r="CZ17" s="462"/>
      <c r="DA17" s="463"/>
      <c r="DB17" s="461"/>
      <c r="DC17" s="462"/>
      <c r="DD17" s="462"/>
      <c r="DE17" s="462"/>
      <c r="DF17" s="462"/>
      <c r="DG17" s="462"/>
      <c r="DH17" s="462"/>
      <c r="DI17" s="463"/>
      <c r="DJ17" s="183"/>
      <c r="DK17" s="183"/>
      <c r="DL17" s="183"/>
      <c r="DM17" s="183"/>
      <c r="DN17" s="183"/>
      <c r="DO17" s="183"/>
    </row>
    <row r="18" spans="1:119" ht="18.75" customHeight="1" thickBot="1" x14ac:dyDescent="0.25">
      <c r="A18" s="184"/>
      <c r="B18" s="575" t="s">
        <v>157</v>
      </c>
      <c r="C18" s="507"/>
      <c r="D18" s="507"/>
      <c r="E18" s="576"/>
      <c r="F18" s="576"/>
      <c r="G18" s="576"/>
      <c r="H18" s="576"/>
      <c r="I18" s="576"/>
      <c r="J18" s="576"/>
      <c r="K18" s="576"/>
      <c r="L18" s="577">
        <v>40.97</v>
      </c>
      <c r="M18" s="577"/>
      <c r="N18" s="577"/>
      <c r="O18" s="577"/>
      <c r="P18" s="577"/>
      <c r="Q18" s="577"/>
      <c r="R18" s="578"/>
      <c r="S18" s="578"/>
      <c r="T18" s="578"/>
      <c r="U18" s="578"/>
      <c r="V18" s="579"/>
      <c r="W18" s="482"/>
      <c r="X18" s="483"/>
      <c r="Y18" s="483"/>
      <c r="Z18" s="483"/>
      <c r="AA18" s="483"/>
      <c r="AB18" s="474"/>
      <c r="AC18" s="580">
        <v>79.8</v>
      </c>
      <c r="AD18" s="581"/>
      <c r="AE18" s="581"/>
      <c r="AF18" s="581"/>
      <c r="AG18" s="582"/>
      <c r="AH18" s="580">
        <v>79.099999999999994</v>
      </c>
      <c r="AI18" s="581"/>
      <c r="AJ18" s="581"/>
      <c r="AK18" s="581"/>
      <c r="AL18" s="583"/>
      <c r="AM18" s="493"/>
      <c r="AN18" s="494"/>
      <c r="AO18" s="494"/>
      <c r="AP18" s="494"/>
      <c r="AQ18" s="494"/>
      <c r="AR18" s="494"/>
      <c r="AS18" s="494"/>
      <c r="AT18" s="495"/>
      <c r="AU18" s="496"/>
      <c r="AV18" s="497"/>
      <c r="AW18" s="497"/>
      <c r="AX18" s="497"/>
      <c r="AY18" s="498" t="s">
        <v>158</v>
      </c>
      <c r="AZ18" s="499"/>
      <c r="BA18" s="499"/>
      <c r="BB18" s="499"/>
      <c r="BC18" s="499"/>
      <c r="BD18" s="499"/>
      <c r="BE18" s="499"/>
      <c r="BF18" s="499"/>
      <c r="BG18" s="499"/>
      <c r="BH18" s="499"/>
      <c r="BI18" s="499"/>
      <c r="BJ18" s="499"/>
      <c r="BK18" s="499"/>
      <c r="BL18" s="499"/>
      <c r="BM18" s="500"/>
      <c r="BN18" s="464">
        <v>5517535</v>
      </c>
      <c r="BO18" s="465"/>
      <c r="BP18" s="465"/>
      <c r="BQ18" s="465"/>
      <c r="BR18" s="465"/>
      <c r="BS18" s="465"/>
      <c r="BT18" s="465"/>
      <c r="BU18" s="466"/>
      <c r="BV18" s="464">
        <v>5520999</v>
      </c>
      <c r="BW18" s="465"/>
      <c r="BX18" s="465"/>
      <c r="BY18" s="465"/>
      <c r="BZ18" s="465"/>
      <c r="CA18" s="465"/>
      <c r="CB18" s="465"/>
      <c r="CC18" s="466"/>
      <c r="CD18" s="198"/>
      <c r="CE18" s="571"/>
      <c r="CF18" s="571"/>
      <c r="CG18" s="571"/>
      <c r="CH18" s="571"/>
      <c r="CI18" s="571"/>
      <c r="CJ18" s="571"/>
      <c r="CK18" s="571"/>
      <c r="CL18" s="571"/>
      <c r="CM18" s="571"/>
      <c r="CN18" s="571"/>
      <c r="CO18" s="571"/>
      <c r="CP18" s="571"/>
      <c r="CQ18" s="571"/>
      <c r="CR18" s="571"/>
      <c r="CS18" s="572"/>
      <c r="CT18" s="461"/>
      <c r="CU18" s="462"/>
      <c r="CV18" s="462"/>
      <c r="CW18" s="462"/>
      <c r="CX18" s="462"/>
      <c r="CY18" s="462"/>
      <c r="CZ18" s="462"/>
      <c r="DA18" s="463"/>
      <c r="DB18" s="461"/>
      <c r="DC18" s="462"/>
      <c r="DD18" s="462"/>
      <c r="DE18" s="462"/>
      <c r="DF18" s="462"/>
      <c r="DG18" s="462"/>
      <c r="DH18" s="462"/>
      <c r="DI18" s="463"/>
      <c r="DJ18" s="183"/>
      <c r="DK18" s="183"/>
      <c r="DL18" s="183"/>
      <c r="DM18" s="183"/>
      <c r="DN18" s="183"/>
      <c r="DO18" s="183"/>
    </row>
    <row r="19" spans="1:119" ht="18.75" customHeight="1" thickBot="1" x14ac:dyDescent="0.25">
      <c r="A19" s="184"/>
      <c r="B19" s="575" t="s">
        <v>159</v>
      </c>
      <c r="C19" s="507"/>
      <c r="D19" s="507"/>
      <c r="E19" s="576"/>
      <c r="F19" s="576"/>
      <c r="G19" s="576"/>
      <c r="H19" s="576"/>
      <c r="I19" s="576"/>
      <c r="J19" s="576"/>
      <c r="K19" s="576"/>
      <c r="L19" s="584">
        <v>611</v>
      </c>
      <c r="M19" s="584"/>
      <c r="N19" s="584"/>
      <c r="O19" s="584"/>
      <c r="P19" s="584"/>
      <c r="Q19" s="584"/>
      <c r="R19" s="585"/>
      <c r="S19" s="585"/>
      <c r="T19" s="585"/>
      <c r="U19" s="585"/>
      <c r="V19" s="586"/>
      <c r="W19" s="421"/>
      <c r="X19" s="422"/>
      <c r="Y19" s="422"/>
      <c r="Z19" s="422"/>
      <c r="AA19" s="422"/>
      <c r="AB19" s="422"/>
      <c r="AC19" s="593"/>
      <c r="AD19" s="593"/>
      <c r="AE19" s="593"/>
      <c r="AF19" s="593"/>
      <c r="AG19" s="593"/>
      <c r="AH19" s="593"/>
      <c r="AI19" s="593"/>
      <c r="AJ19" s="593"/>
      <c r="AK19" s="593"/>
      <c r="AL19" s="594"/>
      <c r="AM19" s="493"/>
      <c r="AN19" s="494"/>
      <c r="AO19" s="494"/>
      <c r="AP19" s="494"/>
      <c r="AQ19" s="494"/>
      <c r="AR19" s="494"/>
      <c r="AS19" s="494"/>
      <c r="AT19" s="495"/>
      <c r="AU19" s="496"/>
      <c r="AV19" s="497"/>
      <c r="AW19" s="497"/>
      <c r="AX19" s="497"/>
      <c r="AY19" s="498" t="s">
        <v>160</v>
      </c>
      <c r="AZ19" s="499"/>
      <c r="BA19" s="499"/>
      <c r="BB19" s="499"/>
      <c r="BC19" s="499"/>
      <c r="BD19" s="499"/>
      <c r="BE19" s="499"/>
      <c r="BF19" s="499"/>
      <c r="BG19" s="499"/>
      <c r="BH19" s="499"/>
      <c r="BI19" s="499"/>
      <c r="BJ19" s="499"/>
      <c r="BK19" s="499"/>
      <c r="BL19" s="499"/>
      <c r="BM19" s="500"/>
      <c r="BN19" s="464">
        <v>6600189</v>
      </c>
      <c r="BO19" s="465"/>
      <c r="BP19" s="465"/>
      <c r="BQ19" s="465"/>
      <c r="BR19" s="465"/>
      <c r="BS19" s="465"/>
      <c r="BT19" s="465"/>
      <c r="BU19" s="466"/>
      <c r="BV19" s="464">
        <v>6961728</v>
      </c>
      <c r="BW19" s="465"/>
      <c r="BX19" s="465"/>
      <c r="BY19" s="465"/>
      <c r="BZ19" s="465"/>
      <c r="CA19" s="465"/>
      <c r="CB19" s="465"/>
      <c r="CC19" s="466"/>
      <c r="CD19" s="198"/>
      <c r="CE19" s="571"/>
      <c r="CF19" s="571"/>
      <c r="CG19" s="571"/>
      <c r="CH19" s="571"/>
      <c r="CI19" s="571"/>
      <c r="CJ19" s="571"/>
      <c r="CK19" s="571"/>
      <c r="CL19" s="571"/>
      <c r="CM19" s="571"/>
      <c r="CN19" s="571"/>
      <c r="CO19" s="571"/>
      <c r="CP19" s="571"/>
      <c r="CQ19" s="571"/>
      <c r="CR19" s="571"/>
      <c r="CS19" s="572"/>
      <c r="CT19" s="461"/>
      <c r="CU19" s="462"/>
      <c r="CV19" s="462"/>
      <c r="CW19" s="462"/>
      <c r="CX19" s="462"/>
      <c r="CY19" s="462"/>
      <c r="CZ19" s="462"/>
      <c r="DA19" s="463"/>
      <c r="DB19" s="461"/>
      <c r="DC19" s="462"/>
      <c r="DD19" s="462"/>
      <c r="DE19" s="462"/>
      <c r="DF19" s="462"/>
      <c r="DG19" s="462"/>
      <c r="DH19" s="462"/>
      <c r="DI19" s="463"/>
      <c r="DJ19" s="183"/>
      <c r="DK19" s="183"/>
      <c r="DL19" s="183"/>
      <c r="DM19" s="183"/>
      <c r="DN19" s="183"/>
      <c r="DO19" s="183"/>
    </row>
    <row r="20" spans="1:119" ht="18.75" customHeight="1" thickBot="1" x14ac:dyDescent="0.25">
      <c r="A20" s="184"/>
      <c r="B20" s="575" t="s">
        <v>161</v>
      </c>
      <c r="C20" s="507"/>
      <c r="D20" s="507"/>
      <c r="E20" s="576"/>
      <c r="F20" s="576"/>
      <c r="G20" s="576"/>
      <c r="H20" s="576"/>
      <c r="I20" s="576"/>
      <c r="J20" s="576"/>
      <c r="K20" s="576"/>
      <c r="L20" s="584">
        <v>10763</v>
      </c>
      <c r="M20" s="584"/>
      <c r="N20" s="584"/>
      <c r="O20" s="584"/>
      <c r="P20" s="584"/>
      <c r="Q20" s="584"/>
      <c r="R20" s="585"/>
      <c r="S20" s="585"/>
      <c r="T20" s="585"/>
      <c r="U20" s="585"/>
      <c r="V20" s="586"/>
      <c r="W20" s="482"/>
      <c r="X20" s="483"/>
      <c r="Y20" s="483"/>
      <c r="Z20" s="483"/>
      <c r="AA20" s="483"/>
      <c r="AB20" s="483"/>
      <c r="AC20" s="587"/>
      <c r="AD20" s="587"/>
      <c r="AE20" s="587"/>
      <c r="AF20" s="587"/>
      <c r="AG20" s="587"/>
      <c r="AH20" s="587"/>
      <c r="AI20" s="587"/>
      <c r="AJ20" s="587"/>
      <c r="AK20" s="587"/>
      <c r="AL20" s="588"/>
      <c r="AM20" s="589"/>
      <c r="AN20" s="519"/>
      <c r="AO20" s="519"/>
      <c r="AP20" s="519"/>
      <c r="AQ20" s="519"/>
      <c r="AR20" s="519"/>
      <c r="AS20" s="519"/>
      <c r="AT20" s="520"/>
      <c r="AU20" s="590"/>
      <c r="AV20" s="591"/>
      <c r="AW20" s="591"/>
      <c r="AX20" s="592"/>
      <c r="AY20" s="498"/>
      <c r="AZ20" s="499"/>
      <c r="BA20" s="499"/>
      <c r="BB20" s="499"/>
      <c r="BC20" s="499"/>
      <c r="BD20" s="499"/>
      <c r="BE20" s="499"/>
      <c r="BF20" s="499"/>
      <c r="BG20" s="499"/>
      <c r="BH20" s="499"/>
      <c r="BI20" s="499"/>
      <c r="BJ20" s="499"/>
      <c r="BK20" s="499"/>
      <c r="BL20" s="499"/>
      <c r="BM20" s="500"/>
      <c r="BN20" s="464"/>
      <c r="BO20" s="465"/>
      <c r="BP20" s="465"/>
      <c r="BQ20" s="465"/>
      <c r="BR20" s="465"/>
      <c r="BS20" s="465"/>
      <c r="BT20" s="465"/>
      <c r="BU20" s="466"/>
      <c r="BV20" s="464"/>
      <c r="BW20" s="465"/>
      <c r="BX20" s="465"/>
      <c r="BY20" s="465"/>
      <c r="BZ20" s="465"/>
      <c r="CA20" s="465"/>
      <c r="CB20" s="465"/>
      <c r="CC20" s="466"/>
      <c r="CD20" s="198"/>
      <c r="CE20" s="571"/>
      <c r="CF20" s="571"/>
      <c r="CG20" s="571"/>
      <c r="CH20" s="571"/>
      <c r="CI20" s="571"/>
      <c r="CJ20" s="571"/>
      <c r="CK20" s="571"/>
      <c r="CL20" s="571"/>
      <c r="CM20" s="571"/>
      <c r="CN20" s="571"/>
      <c r="CO20" s="571"/>
      <c r="CP20" s="571"/>
      <c r="CQ20" s="571"/>
      <c r="CR20" s="571"/>
      <c r="CS20" s="572"/>
      <c r="CT20" s="461"/>
      <c r="CU20" s="462"/>
      <c r="CV20" s="462"/>
      <c r="CW20" s="462"/>
      <c r="CX20" s="462"/>
      <c r="CY20" s="462"/>
      <c r="CZ20" s="462"/>
      <c r="DA20" s="463"/>
      <c r="DB20" s="461"/>
      <c r="DC20" s="462"/>
      <c r="DD20" s="462"/>
      <c r="DE20" s="462"/>
      <c r="DF20" s="462"/>
      <c r="DG20" s="462"/>
      <c r="DH20" s="462"/>
      <c r="DI20" s="463"/>
      <c r="DJ20" s="183"/>
      <c r="DK20" s="183"/>
      <c r="DL20" s="183"/>
      <c r="DM20" s="183"/>
      <c r="DN20" s="183"/>
      <c r="DO20" s="183"/>
    </row>
    <row r="21" spans="1:119" ht="18.75" customHeight="1" x14ac:dyDescent="0.2">
      <c r="A21" s="184"/>
      <c r="B21" s="595" t="s">
        <v>162</v>
      </c>
      <c r="C21" s="596"/>
      <c r="D21" s="596"/>
      <c r="E21" s="596"/>
      <c r="F21" s="596"/>
      <c r="G21" s="596"/>
      <c r="H21" s="596"/>
      <c r="I21" s="596"/>
      <c r="J21" s="596"/>
      <c r="K21" s="596"/>
      <c r="L21" s="596"/>
      <c r="M21" s="596"/>
      <c r="N21" s="596"/>
      <c r="O21" s="596"/>
      <c r="P21" s="596"/>
      <c r="Q21" s="596"/>
      <c r="R21" s="596"/>
      <c r="S21" s="596"/>
      <c r="T21" s="596"/>
      <c r="U21" s="596"/>
      <c r="V21" s="596"/>
      <c r="W21" s="596"/>
      <c r="X21" s="596"/>
      <c r="Y21" s="596"/>
      <c r="Z21" s="596"/>
      <c r="AA21" s="596"/>
      <c r="AB21" s="596"/>
      <c r="AC21" s="596"/>
      <c r="AD21" s="596"/>
      <c r="AE21" s="596"/>
      <c r="AF21" s="596"/>
      <c r="AG21" s="596"/>
      <c r="AH21" s="596"/>
      <c r="AI21" s="596"/>
      <c r="AJ21" s="596"/>
      <c r="AK21" s="596"/>
      <c r="AL21" s="596"/>
      <c r="AM21" s="596"/>
      <c r="AN21" s="596"/>
      <c r="AO21" s="596"/>
      <c r="AP21" s="596"/>
      <c r="AQ21" s="596"/>
      <c r="AR21" s="596"/>
      <c r="AS21" s="596"/>
      <c r="AT21" s="596"/>
      <c r="AU21" s="596"/>
      <c r="AV21" s="596"/>
      <c r="AW21" s="596"/>
      <c r="AX21" s="597"/>
      <c r="AY21" s="498"/>
      <c r="AZ21" s="499"/>
      <c r="BA21" s="499"/>
      <c r="BB21" s="499"/>
      <c r="BC21" s="499"/>
      <c r="BD21" s="499"/>
      <c r="BE21" s="499"/>
      <c r="BF21" s="499"/>
      <c r="BG21" s="499"/>
      <c r="BH21" s="499"/>
      <c r="BI21" s="499"/>
      <c r="BJ21" s="499"/>
      <c r="BK21" s="499"/>
      <c r="BL21" s="499"/>
      <c r="BM21" s="500"/>
      <c r="BN21" s="464"/>
      <c r="BO21" s="465"/>
      <c r="BP21" s="465"/>
      <c r="BQ21" s="465"/>
      <c r="BR21" s="465"/>
      <c r="BS21" s="465"/>
      <c r="BT21" s="465"/>
      <c r="BU21" s="466"/>
      <c r="BV21" s="464"/>
      <c r="BW21" s="465"/>
      <c r="BX21" s="465"/>
      <c r="BY21" s="465"/>
      <c r="BZ21" s="465"/>
      <c r="CA21" s="465"/>
      <c r="CB21" s="465"/>
      <c r="CC21" s="466"/>
      <c r="CD21" s="198"/>
      <c r="CE21" s="571"/>
      <c r="CF21" s="571"/>
      <c r="CG21" s="571"/>
      <c r="CH21" s="571"/>
      <c r="CI21" s="571"/>
      <c r="CJ21" s="571"/>
      <c r="CK21" s="571"/>
      <c r="CL21" s="571"/>
      <c r="CM21" s="571"/>
      <c r="CN21" s="571"/>
      <c r="CO21" s="571"/>
      <c r="CP21" s="571"/>
      <c r="CQ21" s="571"/>
      <c r="CR21" s="571"/>
      <c r="CS21" s="572"/>
      <c r="CT21" s="461"/>
      <c r="CU21" s="462"/>
      <c r="CV21" s="462"/>
      <c r="CW21" s="462"/>
      <c r="CX21" s="462"/>
      <c r="CY21" s="462"/>
      <c r="CZ21" s="462"/>
      <c r="DA21" s="463"/>
      <c r="DB21" s="461"/>
      <c r="DC21" s="462"/>
      <c r="DD21" s="462"/>
      <c r="DE21" s="462"/>
      <c r="DF21" s="462"/>
      <c r="DG21" s="462"/>
      <c r="DH21" s="462"/>
      <c r="DI21" s="463"/>
      <c r="DJ21" s="183"/>
      <c r="DK21" s="183"/>
      <c r="DL21" s="183"/>
      <c r="DM21" s="183"/>
      <c r="DN21" s="183"/>
      <c r="DO21" s="183"/>
    </row>
    <row r="22" spans="1:119" ht="18.75" customHeight="1" thickBot="1" x14ac:dyDescent="0.25">
      <c r="A22" s="184"/>
      <c r="B22" s="598" t="s">
        <v>163</v>
      </c>
      <c r="C22" s="599"/>
      <c r="D22" s="600"/>
      <c r="E22" s="476" t="s">
        <v>1</v>
      </c>
      <c r="F22" s="481"/>
      <c r="G22" s="481"/>
      <c r="H22" s="481"/>
      <c r="I22" s="481"/>
      <c r="J22" s="481"/>
      <c r="K22" s="471"/>
      <c r="L22" s="476" t="s">
        <v>164</v>
      </c>
      <c r="M22" s="481"/>
      <c r="N22" s="481"/>
      <c r="O22" s="481"/>
      <c r="P22" s="471"/>
      <c r="Q22" s="607" t="s">
        <v>165</v>
      </c>
      <c r="R22" s="608"/>
      <c r="S22" s="608"/>
      <c r="T22" s="608"/>
      <c r="U22" s="608"/>
      <c r="V22" s="609"/>
      <c r="W22" s="613" t="s">
        <v>166</v>
      </c>
      <c r="X22" s="599"/>
      <c r="Y22" s="600"/>
      <c r="Z22" s="476" t="s">
        <v>1</v>
      </c>
      <c r="AA22" s="481"/>
      <c r="AB22" s="481"/>
      <c r="AC22" s="481"/>
      <c r="AD22" s="481"/>
      <c r="AE22" s="481"/>
      <c r="AF22" s="481"/>
      <c r="AG22" s="471"/>
      <c r="AH22" s="626" t="s">
        <v>167</v>
      </c>
      <c r="AI22" s="481"/>
      <c r="AJ22" s="481"/>
      <c r="AK22" s="481"/>
      <c r="AL22" s="471"/>
      <c r="AM22" s="626" t="s">
        <v>168</v>
      </c>
      <c r="AN22" s="627"/>
      <c r="AO22" s="627"/>
      <c r="AP22" s="627"/>
      <c r="AQ22" s="627"/>
      <c r="AR22" s="628"/>
      <c r="AS22" s="607" t="s">
        <v>165</v>
      </c>
      <c r="AT22" s="608"/>
      <c r="AU22" s="608"/>
      <c r="AV22" s="608"/>
      <c r="AW22" s="608"/>
      <c r="AX22" s="632"/>
      <c r="AY22" s="634"/>
      <c r="AZ22" s="635"/>
      <c r="BA22" s="635"/>
      <c r="BB22" s="635"/>
      <c r="BC22" s="635"/>
      <c r="BD22" s="635"/>
      <c r="BE22" s="635"/>
      <c r="BF22" s="635"/>
      <c r="BG22" s="635"/>
      <c r="BH22" s="635"/>
      <c r="BI22" s="635"/>
      <c r="BJ22" s="635"/>
      <c r="BK22" s="635"/>
      <c r="BL22" s="635"/>
      <c r="BM22" s="636"/>
      <c r="BN22" s="637"/>
      <c r="BO22" s="638"/>
      <c r="BP22" s="638"/>
      <c r="BQ22" s="638"/>
      <c r="BR22" s="638"/>
      <c r="BS22" s="638"/>
      <c r="BT22" s="638"/>
      <c r="BU22" s="639"/>
      <c r="BV22" s="637"/>
      <c r="BW22" s="638"/>
      <c r="BX22" s="638"/>
      <c r="BY22" s="638"/>
      <c r="BZ22" s="638"/>
      <c r="CA22" s="638"/>
      <c r="CB22" s="638"/>
      <c r="CC22" s="639"/>
      <c r="CD22" s="198"/>
      <c r="CE22" s="571"/>
      <c r="CF22" s="571"/>
      <c r="CG22" s="571"/>
      <c r="CH22" s="571"/>
      <c r="CI22" s="571"/>
      <c r="CJ22" s="571"/>
      <c r="CK22" s="571"/>
      <c r="CL22" s="571"/>
      <c r="CM22" s="571"/>
      <c r="CN22" s="571"/>
      <c r="CO22" s="571"/>
      <c r="CP22" s="571"/>
      <c r="CQ22" s="571"/>
      <c r="CR22" s="571"/>
      <c r="CS22" s="572"/>
      <c r="CT22" s="461"/>
      <c r="CU22" s="462"/>
      <c r="CV22" s="462"/>
      <c r="CW22" s="462"/>
      <c r="CX22" s="462"/>
      <c r="CY22" s="462"/>
      <c r="CZ22" s="462"/>
      <c r="DA22" s="463"/>
      <c r="DB22" s="461"/>
      <c r="DC22" s="462"/>
      <c r="DD22" s="462"/>
      <c r="DE22" s="462"/>
      <c r="DF22" s="462"/>
      <c r="DG22" s="462"/>
      <c r="DH22" s="462"/>
      <c r="DI22" s="463"/>
      <c r="DJ22" s="183"/>
      <c r="DK22" s="183"/>
      <c r="DL22" s="183"/>
      <c r="DM22" s="183"/>
      <c r="DN22" s="183"/>
      <c r="DO22" s="183"/>
    </row>
    <row r="23" spans="1:119" ht="18.75" customHeight="1" x14ac:dyDescent="0.2">
      <c r="A23" s="184"/>
      <c r="B23" s="601"/>
      <c r="C23" s="602"/>
      <c r="D23" s="603"/>
      <c r="E23" s="450"/>
      <c r="F23" s="455"/>
      <c r="G23" s="455"/>
      <c r="H23" s="455"/>
      <c r="I23" s="455"/>
      <c r="J23" s="455"/>
      <c r="K23" s="444"/>
      <c r="L23" s="450"/>
      <c r="M23" s="455"/>
      <c r="N23" s="455"/>
      <c r="O23" s="455"/>
      <c r="P23" s="444"/>
      <c r="Q23" s="610"/>
      <c r="R23" s="611"/>
      <c r="S23" s="611"/>
      <c r="T23" s="611"/>
      <c r="U23" s="611"/>
      <c r="V23" s="612"/>
      <c r="W23" s="614"/>
      <c r="X23" s="602"/>
      <c r="Y23" s="603"/>
      <c r="Z23" s="450"/>
      <c r="AA23" s="455"/>
      <c r="AB23" s="455"/>
      <c r="AC23" s="455"/>
      <c r="AD23" s="455"/>
      <c r="AE23" s="455"/>
      <c r="AF23" s="455"/>
      <c r="AG23" s="444"/>
      <c r="AH23" s="450"/>
      <c r="AI23" s="455"/>
      <c r="AJ23" s="455"/>
      <c r="AK23" s="455"/>
      <c r="AL23" s="444"/>
      <c r="AM23" s="629"/>
      <c r="AN23" s="630"/>
      <c r="AO23" s="630"/>
      <c r="AP23" s="630"/>
      <c r="AQ23" s="630"/>
      <c r="AR23" s="631"/>
      <c r="AS23" s="610"/>
      <c r="AT23" s="611"/>
      <c r="AU23" s="611"/>
      <c r="AV23" s="611"/>
      <c r="AW23" s="611"/>
      <c r="AX23" s="633"/>
      <c r="AY23" s="424" t="s">
        <v>169</v>
      </c>
      <c r="AZ23" s="425"/>
      <c r="BA23" s="425"/>
      <c r="BB23" s="425"/>
      <c r="BC23" s="425"/>
      <c r="BD23" s="425"/>
      <c r="BE23" s="425"/>
      <c r="BF23" s="425"/>
      <c r="BG23" s="425"/>
      <c r="BH23" s="425"/>
      <c r="BI23" s="425"/>
      <c r="BJ23" s="425"/>
      <c r="BK23" s="425"/>
      <c r="BL23" s="425"/>
      <c r="BM23" s="426"/>
      <c r="BN23" s="464">
        <v>9481392</v>
      </c>
      <c r="BO23" s="465"/>
      <c r="BP23" s="465"/>
      <c r="BQ23" s="465"/>
      <c r="BR23" s="465"/>
      <c r="BS23" s="465"/>
      <c r="BT23" s="465"/>
      <c r="BU23" s="466"/>
      <c r="BV23" s="464">
        <v>8716447</v>
      </c>
      <c r="BW23" s="465"/>
      <c r="BX23" s="465"/>
      <c r="BY23" s="465"/>
      <c r="BZ23" s="465"/>
      <c r="CA23" s="465"/>
      <c r="CB23" s="465"/>
      <c r="CC23" s="466"/>
      <c r="CD23" s="198"/>
      <c r="CE23" s="571"/>
      <c r="CF23" s="571"/>
      <c r="CG23" s="571"/>
      <c r="CH23" s="571"/>
      <c r="CI23" s="571"/>
      <c r="CJ23" s="571"/>
      <c r="CK23" s="571"/>
      <c r="CL23" s="571"/>
      <c r="CM23" s="571"/>
      <c r="CN23" s="571"/>
      <c r="CO23" s="571"/>
      <c r="CP23" s="571"/>
      <c r="CQ23" s="571"/>
      <c r="CR23" s="571"/>
      <c r="CS23" s="572"/>
      <c r="CT23" s="461"/>
      <c r="CU23" s="462"/>
      <c r="CV23" s="462"/>
      <c r="CW23" s="462"/>
      <c r="CX23" s="462"/>
      <c r="CY23" s="462"/>
      <c r="CZ23" s="462"/>
      <c r="DA23" s="463"/>
      <c r="DB23" s="461"/>
      <c r="DC23" s="462"/>
      <c r="DD23" s="462"/>
      <c r="DE23" s="462"/>
      <c r="DF23" s="462"/>
      <c r="DG23" s="462"/>
      <c r="DH23" s="462"/>
      <c r="DI23" s="463"/>
      <c r="DJ23" s="183"/>
      <c r="DK23" s="183"/>
      <c r="DL23" s="183"/>
      <c r="DM23" s="183"/>
      <c r="DN23" s="183"/>
      <c r="DO23" s="183"/>
    </row>
    <row r="24" spans="1:119" ht="18.75" customHeight="1" thickBot="1" x14ac:dyDescent="0.25">
      <c r="A24" s="184"/>
      <c r="B24" s="601"/>
      <c r="C24" s="602"/>
      <c r="D24" s="603"/>
      <c r="E24" s="514" t="s">
        <v>170</v>
      </c>
      <c r="F24" s="494"/>
      <c r="G24" s="494"/>
      <c r="H24" s="494"/>
      <c r="I24" s="494"/>
      <c r="J24" s="494"/>
      <c r="K24" s="495"/>
      <c r="L24" s="515">
        <v>1</v>
      </c>
      <c r="M24" s="516"/>
      <c r="N24" s="516"/>
      <c r="O24" s="516"/>
      <c r="P24" s="555"/>
      <c r="Q24" s="515">
        <v>5920</v>
      </c>
      <c r="R24" s="516"/>
      <c r="S24" s="516"/>
      <c r="T24" s="516"/>
      <c r="U24" s="516"/>
      <c r="V24" s="555"/>
      <c r="W24" s="614"/>
      <c r="X24" s="602"/>
      <c r="Y24" s="603"/>
      <c r="Z24" s="514" t="s">
        <v>171</v>
      </c>
      <c r="AA24" s="494"/>
      <c r="AB24" s="494"/>
      <c r="AC24" s="494"/>
      <c r="AD24" s="494"/>
      <c r="AE24" s="494"/>
      <c r="AF24" s="494"/>
      <c r="AG24" s="495"/>
      <c r="AH24" s="515">
        <v>284</v>
      </c>
      <c r="AI24" s="516"/>
      <c r="AJ24" s="516"/>
      <c r="AK24" s="516"/>
      <c r="AL24" s="555"/>
      <c r="AM24" s="515">
        <v>844616</v>
      </c>
      <c r="AN24" s="516"/>
      <c r="AO24" s="516"/>
      <c r="AP24" s="516"/>
      <c r="AQ24" s="516"/>
      <c r="AR24" s="555"/>
      <c r="AS24" s="515">
        <v>2974</v>
      </c>
      <c r="AT24" s="516"/>
      <c r="AU24" s="516"/>
      <c r="AV24" s="516"/>
      <c r="AW24" s="516"/>
      <c r="AX24" s="517"/>
      <c r="AY24" s="634" t="s">
        <v>172</v>
      </c>
      <c r="AZ24" s="635"/>
      <c r="BA24" s="635"/>
      <c r="BB24" s="635"/>
      <c r="BC24" s="635"/>
      <c r="BD24" s="635"/>
      <c r="BE24" s="635"/>
      <c r="BF24" s="635"/>
      <c r="BG24" s="635"/>
      <c r="BH24" s="635"/>
      <c r="BI24" s="635"/>
      <c r="BJ24" s="635"/>
      <c r="BK24" s="635"/>
      <c r="BL24" s="635"/>
      <c r="BM24" s="636"/>
      <c r="BN24" s="464">
        <v>7111927</v>
      </c>
      <c r="BO24" s="465"/>
      <c r="BP24" s="465"/>
      <c r="BQ24" s="465"/>
      <c r="BR24" s="465"/>
      <c r="BS24" s="465"/>
      <c r="BT24" s="465"/>
      <c r="BU24" s="466"/>
      <c r="BV24" s="464">
        <v>6913688</v>
      </c>
      <c r="BW24" s="465"/>
      <c r="BX24" s="465"/>
      <c r="BY24" s="465"/>
      <c r="BZ24" s="465"/>
      <c r="CA24" s="465"/>
      <c r="CB24" s="465"/>
      <c r="CC24" s="466"/>
      <c r="CD24" s="198"/>
      <c r="CE24" s="571"/>
      <c r="CF24" s="571"/>
      <c r="CG24" s="571"/>
      <c r="CH24" s="571"/>
      <c r="CI24" s="571"/>
      <c r="CJ24" s="571"/>
      <c r="CK24" s="571"/>
      <c r="CL24" s="571"/>
      <c r="CM24" s="571"/>
      <c r="CN24" s="571"/>
      <c r="CO24" s="571"/>
      <c r="CP24" s="571"/>
      <c r="CQ24" s="571"/>
      <c r="CR24" s="571"/>
      <c r="CS24" s="572"/>
      <c r="CT24" s="461"/>
      <c r="CU24" s="462"/>
      <c r="CV24" s="462"/>
      <c r="CW24" s="462"/>
      <c r="CX24" s="462"/>
      <c r="CY24" s="462"/>
      <c r="CZ24" s="462"/>
      <c r="DA24" s="463"/>
      <c r="DB24" s="461"/>
      <c r="DC24" s="462"/>
      <c r="DD24" s="462"/>
      <c r="DE24" s="462"/>
      <c r="DF24" s="462"/>
      <c r="DG24" s="462"/>
      <c r="DH24" s="462"/>
      <c r="DI24" s="463"/>
      <c r="DJ24" s="183"/>
      <c r="DK24" s="183"/>
      <c r="DL24" s="183"/>
      <c r="DM24" s="183"/>
      <c r="DN24" s="183"/>
      <c r="DO24" s="183"/>
    </row>
    <row r="25" spans="1:119" s="183" customFormat="1" ht="18.75" customHeight="1" x14ac:dyDescent="0.2">
      <c r="A25" s="184"/>
      <c r="B25" s="601"/>
      <c r="C25" s="602"/>
      <c r="D25" s="603"/>
      <c r="E25" s="514" t="s">
        <v>173</v>
      </c>
      <c r="F25" s="494"/>
      <c r="G25" s="494"/>
      <c r="H25" s="494"/>
      <c r="I25" s="494"/>
      <c r="J25" s="494"/>
      <c r="K25" s="495"/>
      <c r="L25" s="515">
        <v>1</v>
      </c>
      <c r="M25" s="516"/>
      <c r="N25" s="516"/>
      <c r="O25" s="516"/>
      <c r="P25" s="555"/>
      <c r="Q25" s="515">
        <v>5400</v>
      </c>
      <c r="R25" s="516"/>
      <c r="S25" s="516"/>
      <c r="T25" s="516"/>
      <c r="U25" s="516"/>
      <c r="V25" s="555"/>
      <c r="W25" s="614"/>
      <c r="X25" s="602"/>
      <c r="Y25" s="603"/>
      <c r="Z25" s="514" t="s">
        <v>174</v>
      </c>
      <c r="AA25" s="494"/>
      <c r="AB25" s="494"/>
      <c r="AC25" s="494"/>
      <c r="AD25" s="494"/>
      <c r="AE25" s="494"/>
      <c r="AF25" s="494"/>
      <c r="AG25" s="495"/>
      <c r="AH25" s="515">
        <v>76</v>
      </c>
      <c r="AI25" s="516"/>
      <c r="AJ25" s="516"/>
      <c r="AK25" s="516"/>
      <c r="AL25" s="555"/>
      <c r="AM25" s="515">
        <v>211660</v>
      </c>
      <c r="AN25" s="516"/>
      <c r="AO25" s="516"/>
      <c r="AP25" s="516"/>
      <c r="AQ25" s="516"/>
      <c r="AR25" s="555"/>
      <c r="AS25" s="515">
        <v>2785</v>
      </c>
      <c r="AT25" s="516"/>
      <c r="AU25" s="516"/>
      <c r="AV25" s="516"/>
      <c r="AW25" s="516"/>
      <c r="AX25" s="517"/>
      <c r="AY25" s="424" t="s">
        <v>175</v>
      </c>
      <c r="AZ25" s="425"/>
      <c r="BA25" s="425"/>
      <c r="BB25" s="425"/>
      <c r="BC25" s="425"/>
      <c r="BD25" s="425"/>
      <c r="BE25" s="425"/>
      <c r="BF25" s="425"/>
      <c r="BG25" s="425"/>
      <c r="BH25" s="425"/>
      <c r="BI25" s="425"/>
      <c r="BJ25" s="425"/>
      <c r="BK25" s="425"/>
      <c r="BL25" s="425"/>
      <c r="BM25" s="426"/>
      <c r="BN25" s="427">
        <v>3443450</v>
      </c>
      <c r="BO25" s="428"/>
      <c r="BP25" s="428"/>
      <c r="BQ25" s="428"/>
      <c r="BR25" s="428"/>
      <c r="BS25" s="428"/>
      <c r="BT25" s="428"/>
      <c r="BU25" s="429"/>
      <c r="BV25" s="427">
        <v>3682968</v>
      </c>
      <c r="BW25" s="428"/>
      <c r="BX25" s="428"/>
      <c r="BY25" s="428"/>
      <c r="BZ25" s="428"/>
      <c r="CA25" s="428"/>
      <c r="CB25" s="428"/>
      <c r="CC25" s="429"/>
      <c r="CD25" s="198"/>
      <c r="CE25" s="571"/>
      <c r="CF25" s="571"/>
      <c r="CG25" s="571"/>
      <c r="CH25" s="571"/>
      <c r="CI25" s="571"/>
      <c r="CJ25" s="571"/>
      <c r="CK25" s="571"/>
      <c r="CL25" s="571"/>
      <c r="CM25" s="571"/>
      <c r="CN25" s="571"/>
      <c r="CO25" s="571"/>
      <c r="CP25" s="571"/>
      <c r="CQ25" s="571"/>
      <c r="CR25" s="571"/>
      <c r="CS25" s="572"/>
      <c r="CT25" s="461"/>
      <c r="CU25" s="462"/>
      <c r="CV25" s="462"/>
      <c r="CW25" s="462"/>
      <c r="CX25" s="462"/>
      <c r="CY25" s="462"/>
      <c r="CZ25" s="462"/>
      <c r="DA25" s="463"/>
      <c r="DB25" s="461"/>
      <c r="DC25" s="462"/>
      <c r="DD25" s="462"/>
      <c r="DE25" s="462"/>
      <c r="DF25" s="462"/>
      <c r="DG25" s="462"/>
      <c r="DH25" s="462"/>
      <c r="DI25" s="463"/>
    </row>
    <row r="26" spans="1:119" s="183" customFormat="1" ht="18.75" customHeight="1" x14ac:dyDescent="0.2">
      <c r="A26" s="184"/>
      <c r="B26" s="601"/>
      <c r="C26" s="602"/>
      <c r="D26" s="603"/>
      <c r="E26" s="514" t="s">
        <v>176</v>
      </c>
      <c r="F26" s="494"/>
      <c r="G26" s="494"/>
      <c r="H26" s="494"/>
      <c r="I26" s="494"/>
      <c r="J26" s="494"/>
      <c r="K26" s="495"/>
      <c r="L26" s="515">
        <v>1</v>
      </c>
      <c r="M26" s="516"/>
      <c r="N26" s="516"/>
      <c r="O26" s="516"/>
      <c r="P26" s="555"/>
      <c r="Q26" s="515">
        <v>5000</v>
      </c>
      <c r="R26" s="516"/>
      <c r="S26" s="516"/>
      <c r="T26" s="516"/>
      <c r="U26" s="516"/>
      <c r="V26" s="555"/>
      <c r="W26" s="614"/>
      <c r="X26" s="602"/>
      <c r="Y26" s="603"/>
      <c r="Z26" s="514" t="s">
        <v>177</v>
      </c>
      <c r="AA26" s="624"/>
      <c r="AB26" s="624"/>
      <c r="AC26" s="624"/>
      <c r="AD26" s="624"/>
      <c r="AE26" s="624"/>
      <c r="AF26" s="624"/>
      <c r="AG26" s="625"/>
      <c r="AH26" s="515">
        <v>13</v>
      </c>
      <c r="AI26" s="516"/>
      <c r="AJ26" s="516"/>
      <c r="AK26" s="516"/>
      <c r="AL26" s="555"/>
      <c r="AM26" s="515">
        <v>41769</v>
      </c>
      <c r="AN26" s="516"/>
      <c r="AO26" s="516"/>
      <c r="AP26" s="516"/>
      <c r="AQ26" s="516"/>
      <c r="AR26" s="555"/>
      <c r="AS26" s="515">
        <v>3213</v>
      </c>
      <c r="AT26" s="516"/>
      <c r="AU26" s="516"/>
      <c r="AV26" s="516"/>
      <c r="AW26" s="516"/>
      <c r="AX26" s="517"/>
      <c r="AY26" s="467" t="s">
        <v>178</v>
      </c>
      <c r="AZ26" s="468"/>
      <c r="BA26" s="468"/>
      <c r="BB26" s="468"/>
      <c r="BC26" s="468"/>
      <c r="BD26" s="468"/>
      <c r="BE26" s="468"/>
      <c r="BF26" s="468"/>
      <c r="BG26" s="468"/>
      <c r="BH26" s="468"/>
      <c r="BI26" s="468"/>
      <c r="BJ26" s="468"/>
      <c r="BK26" s="468"/>
      <c r="BL26" s="468"/>
      <c r="BM26" s="469"/>
      <c r="BN26" s="464" t="s">
        <v>179</v>
      </c>
      <c r="BO26" s="465"/>
      <c r="BP26" s="465"/>
      <c r="BQ26" s="465"/>
      <c r="BR26" s="465"/>
      <c r="BS26" s="465"/>
      <c r="BT26" s="465"/>
      <c r="BU26" s="466"/>
      <c r="BV26" s="464" t="s">
        <v>180</v>
      </c>
      <c r="BW26" s="465"/>
      <c r="BX26" s="465"/>
      <c r="BY26" s="465"/>
      <c r="BZ26" s="465"/>
      <c r="CA26" s="465"/>
      <c r="CB26" s="465"/>
      <c r="CC26" s="466"/>
      <c r="CD26" s="198"/>
      <c r="CE26" s="571"/>
      <c r="CF26" s="571"/>
      <c r="CG26" s="571"/>
      <c r="CH26" s="571"/>
      <c r="CI26" s="571"/>
      <c r="CJ26" s="571"/>
      <c r="CK26" s="571"/>
      <c r="CL26" s="571"/>
      <c r="CM26" s="571"/>
      <c r="CN26" s="571"/>
      <c r="CO26" s="571"/>
      <c r="CP26" s="571"/>
      <c r="CQ26" s="571"/>
      <c r="CR26" s="571"/>
      <c r="CS26" s="572"/>
      <c r="CT26" s="461"/>
      <c r="CU26" s="462"/>
      <c r="CV26" s="462"/>
      <c r="CW26" s="462"/>
      <c r="CX26" s="462"/>
      <c r="CY26" s="462"/>
      <c r="CZ26" s="462"/>
      <c r="DA26" s="463"/>
      <c r="DB26" s="461"/>
      <c r="DC26" s="462"/>
      <c r="DD26" s="462"/>
      <c r="DE26" s="462"/>
      <c r="DF26" s="462"/>
      <c r="DG26" s="462"/>
      <c r="DH26" s="462"/>
      <c r="DI26" s="463"/>
    </row>
    <row r="27" spans="1:119" ht="18.75" customHeight="1" thickBot="1" x14ac:dyDescent="0.25">
      <c r="A27" s="184"/>
      <c r="B27" s="601"/>
      <c r="C27" s="602"/>
      <c r="D27" s="603"/>
      <c r="E27" s="514" t="s">
        <v>181</v>
      </c>
      <c r="F27" s="494"/>
      <c r="G27" s="494"/>
      <c r="H27" s="494"/>
      <c r="I27" s="494"/>
      <c r="J27" s="494"/>
      <c r="K27" s="495"/>
      <c r="L27" s="515">
        <v>1</v>
      </c>
      <c r="M27" s="516"/>
      <c r="N27" s="516"/>
      <c r="O27" s="516"/>
      <c r="P27" s="555"/>
      <c r="Q27" s="515">
        <v>4200</v>
      </c>
      <c r="R27" s="516"/>
      <c r="S27" s="516"/>
      <c r="T27" s="516"/>
      <c r="U27" s="516"/>
      <c r="V27" s="555"/>
      <c r="W27" s="614"/>
      <c r="X27" s="602"/>
      <c r="Y27" s="603"/>
      <c r="Z27" s="514" t="s">
        <v>182</v>
      </c>
      <c r="AA27" s="494"/>
      <c r="AB27" s="494"/>
      <c r="AC27" s="494"/>
      <c r="AD27" s="494"/>
      <c r="AE27" s="494"/>
      <c r="AF27" s="494"/>
      <c r="AG27" s="495"/>
      <c r="AH27" s="515">
        <v>4</v>
      </c>
      <c r="AI27" s="516"/>
      <c r="AJ27" s="516"/>
      <c r="AK27" s="516"/>
      <c r="AL27" s="555"/>
      <c r="AM27" s="515">
        <v>13290</v>
      </c>
      <c r="AN27" s="516"/>
      <c r="AO27" s="516"/>
      <c r="AP27" s="516"/>
      <c r="AQ27" s="516"/>
      <c r="AR27" s="555"/>
      <c r="AS27" s="515">
        <v>3323</v>
      </c>
      <c r="AT27" s="516"/>
      <c r="AU27" s="516"/>
      <c r="AV27" s="516"/>
      <c r="AW27" s="516"/>
      <c r="AX27" s="517"/>
      <c r="AY27" s="556" t="s">
        <v>183</v>
      </c>
      <c r="AZ27" s="557"/>
      <c r="BA27" s="557"/>
      <c r="BB27" s="557"/>
      <c r="BC27" s="557"/>
      <c r="BD27" s="557"/>
      <c r="BE27" s="557"/>
      <c r="BF27" s="557"/>
      <c r="BG27" s="557"/>
      <c r="BH27" s="557"/>
      <c r="BI27" s="557"/>
      <c r="BJ27" s="557"/>
      <c r="BK27" s="557"/>
      <c r="BL27" s="557"/>
      <c r="BM27" s="558"/>
      <c r="BN27" s="637" t="s">
        <v>180</v>
      </c>
      <c r="BO27" s="638"/>
      <c r="BP27" s="638"/>
      <c r="BQ27" s="638"/>
      <c r="BR27" s="638"/>
      <c r="BS27" s="638"/>
      <c r="BT27" s="638"/>
      <c r="BU27" s="639"/>
      <c r="BV27" s="637" t="s">
        <v>179</v>
      </c>
      <c r="BW27" s="638"/>
      <c r="BX27" s="638"/>
      <c r="BY27" s="638"/>
      <c r="BZ27" s="638"/>
      <c r="CA27" s="638"/>
      <c r="CB27" s="638"/>
      <c r="CC27" s="639"/>
      <c r="CD27" s="200"/>
      <c r="CE27" s="571"/>
      <c r="CF27" s="571"/>
      <c r="CG27" s="571"/>
      <c r="CH27" s="571"/>
      <c r="CI27" s="571"/>
      <c r="CJ27" s="571"/>
      <c r="CK27" s="571"/>
      <c r="CL27" s="571"/>
      <c r="CM27" s="571"/>
      <c r="CN27" s="571"/>
      <c r="CO27" s="571"/>
      <c r="CP27" s="571"/>
      <c r="CQ27" s="571"/>
      <c r="CR27" s="571"/>
      <c r="CS27" s="572"/>
      <c r="CT27" s="461"/>
      <c r="CU27" s="462"/>
      <c r="CV27" s="462"/>
      <c r="CW27" s="462"/>
      <c r="CX27" s="462"/>
      <c r="CY27" s="462"/>
      <c r="CZ27" s="462"/>
      <c r="DA27" s="463"/>
      <c r="DB27" s="461"/>
      <c r="DC27" s="462"/>
      <c r="DD27" s="462"/>
      <c r="DE27" s="462"/>
      <c r="DF27" s="462"/>
      <c r="DG27" s="462"/>
      <c r="DH27" s="462"/>
      <c r="DI27" s="463"/>
      <c r="DJ27" s="183"/>
      <c r="DK27" s="183"/>
      <c r="DL27" s="183"/>
      <c r="DM27" s="183"/>
      <c r="DN27" s="183"/>
      <c r="DO27" s="183"/>
    </row>
    <row r="28" spans="1:119" ht="18.75" customHeight="1" x14ac:dyDescent="0.2">
      <c r="A28" s="184"/>
      <c r="B28" s="601"/>
      <c r="C28" s="602"/>
      <c r="D28" s="603"/>
      <c r="E28" s="514" t="s">
        <v>184</v>
      </c>
      <c r="F28" s="494"/>
      <c r="G28" s="494"/>
      <c r="H28" s="494"/>
      <c r="I28" s="494"/>
      <c r="J28" s="494"/>
      <c r="K28" s="495"/>
      <c r="L28" s="515">
        <v>1</v>
      </c>
      <c r="M28" s="516"/>
      <c r="N28" s="516"/>
      <c r="O28" s="516"/>
      <c r="P28" s="555"/>
      <c r="Q28" s="515">
        <v>3600</v>
      </c>
      <c r="R28" s="516"/>
      <c r="S28" s="516"/>
      <c r="T28" s="516"/>
      <c r="U28" s="516"/>
      <c r="V28" s="555"/>
      <c r="W28" s="614"/>
      <c r="X28" s="602"/>
      <c r="Y28" s="603"/>
      <c r="Z28" s="514" t="s">
        <v>185</v>
      </c>
      <c r="AA28" s="494"/>
      <c r="AB28" s="494"/>
      <c r="AC28" s="494"/>
      <c r="AD28" s="494"/>
      <c r="AE28" s="494"/>
      <c r="AF28" s="494"/>
      <c r="AG28" s="495"/>
      <c r="AH28" s="515" t="s">
        <v>180</v>
      </c>
      <c r="AI28" s="516"/>
      <c r="AJ28" s="516"/>
      <c r="AK28" s="516"/>
      <c r="AL28" s="555"/>
      <c r="AM28" s="515" t="s">
        <v>130</v>
      </c>
      <c r="AN28" s="516"/>
      <c r="AO28" s="516"/>
      <c r="AP28" s="516"/>
      <c r="AQ28" s="516"/>
      <c r="AR28" s="555"/>
      <c r="AS28" s="515" t="s">
        <v>129</v>
      </c>
      <c r="AT28" s="516"/>
      <c r="AU28" s="516"/>
      <c r="AV28" s="516"/>
      <c r="AW28" s="516"/>
      <c r="AX28" s="517"/>
      <c r="AY28" s="640" t="s">
        <v>186</v>
      </c>
      <c r="AZ28" s="641"/>
      <c r="BA28" s="641"/>
      <c r="BB28" s="642"/>
      <c r="BC28" s="424" t="s">
        <v>47</v>
      </c>
      <c r="BD28" s="425"/>
      <c r="BE28" s="425"/>
      <c r="BF28" s="425"/>
      <c r="BG28" s="425"/>
      <c r="BH28" s="425"/>
      <c r="BI28" s="425"/>
      <c r="BJ28" s="425"/>
      <c r="BK28" s="425"/>
      <c r="BL28" s="425"/>
      <c r="BM28" s="426"/>
      <c r="BN28" s="427">
        <v>980288</v>
      </c>
      <c r="BO28" s="428"/>
      <c r="BP28" s="428"/>
      <c r="BQ28" s="428"/>
      <c r="BR28" s="428"/>
      <c r="BS28" s="428"/>
      <c r="BT28" s="428"/>
      <c r="BU28" s="429"/>
      <c r="BV28" s="427">
        <v>1010146</v>
      </c>
      <c r="BW28" s="428"/>
      <c r="BX28" s="428"/>
      <c r="BY28" s="428"/>
      <c r="BZ28" s="428"/>
      <c r="CA28" s="428"/>
      <c r="CB28" s="428"/>
      <c r="CC28" s="429"/>
      <c r="CD28" s="198"/>
      <c r="CE28" s="571"/>
      <c r="CF28" s="571"/>
      <c r="CG28" s="571"/>
      <c r="CH28" s="571"/>
      <c r="CI28" s="571"/>
      <c r="CJ28" s="571"/>
      <c r="CK28" s="571"/>
      <c r="CL28" s="571"/>
      <c r="CM28" s="571"/>
      <c r="CN28" s="571"/>
      <c r="CO28" s="571"/>
      <c r="CP28" s="571"/>
      <c r="CQ28" s="571"/>
      <c r="CR28" s="571"/>
      <c r="CS28" s="572"/>
      <c r="CT28" s="461"/>
      <c r="CU28" s="462"/>
      <c r="CV28" s="462"/>
      <c r="CW28" s="462"/>
      <c r="CX28" s="462"/>
      <c r="CY28" s="462"/>
      <c r="CZ28" s="462"/>
      <c r="DA28" s="463"/>
      <c r="DB28" s="461"/>
      <c r="DC28" s="462"/>
      <c r="DD28" s="462"/>
      <c r="DE28" s="462"/>
      <c r="DF28" s="462"/>
      <c r="DG28" s="462"/>
      <c r="DH28" s="462"/>
      <c r="DI28" s="463"/>
      <c r="DJ28" s="183"/>
      <c r="DK28" s="183"/>
      <c r="DL28" s="183"/>
      <c r="DM28" s="183"/>
      <c r="DN28" s="183"/>
      <c r="DO28" s="183"/>
    </row>
    <row r="29" spans="1:119" ht="18.75" customHeight="1" x14ac:dyDescent="0.2">
      <c r="A29" s="184"/>
      <c r="B29" s="601"/>
      <c r="C29" s="602"/>
      <c r="D29" s="603"/>
      <c r="E29" s="514" t="s">
        <v>187</v>
      </c>
      <c r="F29" s="494"/>
      <c r="G29" s="494"/>
      <c r="H29" s="494"/>
      <c r="I29" s="494"/>
      <c r="J29" s="494"/>
      <c r="K29" s="495"/>
      <c r="L29" s="515">
        <v>12</v>
      </c>
      <c r="M29" s="516"/>
      <c r="N29" s="516"/>
      <c r="O29" s="516"/>
      <c r="P29" s="555"/>
      <c r="Q29" s="515">
        <v>3200</v>
      </c>
      <c r="R29" s="516"/>
      <c r="S29" s="516"/>
      <c r="T29" s="516"/>
      <c r="U29" s="516"/>
      <c r="V29" s="555"/>
      <c r="W29" s="615"/>
      <c r="X29" s="616"/>
      <c r="Y29" s="617"/>
      <c r="Z29" s="514" t="s">
        <v>188</v>
      </c>
      <c r="AA29" s="494"/>
      <c r="AB29" s="494"/>
      <c r="AC29" s="494"/>
      <c r="AD29" s="494"/>
      <c r="AE29" s="494"/>
      <c r="AF29" s="494"/>
      <c r="AG29" s="495"/>
      <c r="AH29" s="515">
        <v>288</v>
      </c>
      <c r="AI29" s="516"/>
      <c r="AJ29" s="516"/>
      <c r="AK29" s="516"/>
      <c r="AL29" s="555"/>
      <c r="AM29" s="515">
        <v>857906</v>
      </c>
      <c r="AN29" s="516"/>
      <c r="AO29" s="516"/>
      <c r="AP29" s="516"/>
      <c r="AQ29" s="516"/>
      <c r="AR29" s="555"/>
      <c r="AS29" s="515">
        <v>2979</v>
      </c>
      <c r="AT29" s="516"/>
      <c r="AU29" s="516"/>
      <c r="AV29" s="516"/>
      <c r="AW29" s="516"/>
      <c r="AX29" s="517"/>
      <c r="AY29" s="643"/>
      <c r="AZ29" s="644"/>
      <c r="BA29" s="644"/>
      <c r="BB29" s="645"/>
      <c r="BC29" s="498" t="s">
        <v>189</v>
      </c>
      <c r="BD29" s="499"/>
      <c r="BE29" s="499"/>
      <c r="BF29" s="499"/>
      <c r="BG29" s="499"/>
      <c r="BH29" s="499"/>
      <c r="BI29" s="499"/>
      <c r="BJ29" s="499"/>
      <c r="BK29" s="499"/>
      <c r="BL29" s="499"/>
      <c r="BM29" s="500"/>
      <c r="BN29" s="464">
        <v>2425</v>
      </c>
      <c r="BO29" s="465"/>
      <c r="BP29" s="465"/>
      <c r="BQ29" s="465"/>
      <c r="BR29" s="465"/>
      <c r="BS29" s="465"/>
      <c r="BT29" s="465"/>
      <c r="BU29" s="466"/>
      <c r="BV29" s="464">
        <v>2425</v>
      </c>
      <c r="BW29" s="465"/>
      <c r="BX29" s="465"/>
      <c r="BY29" s="465"/>
      <c r="BZ29" s="465"/>
      <c r="CA29" s="465"/>
      <c r="CB29" s="465"/>
      <c r="CC29" s="466"/>
      <c r="CD29" s="200"/>
      <c r="CE29" s="571"/>
      <c r="CF29" s="571"/>
      <c r="CG29" s="571"/>
      <c r="CH29" s="571"/>
      <c r="CI29" s="571"/>
      <c r="CJ29" s="571"/>
      <c r="CK29" s="571"/>
      <c r="CL29" s="571"/>
      <c r="CM29" s="571"/>
      <c r="CN29" s="571"/>
      <c r="CO29" s="571"/>
      <c r="CP29" s="571"/>
      <c r="CQ29" s="571"/>
      <c r="CR29" s="571"/>
      <c r="CS29" s="572"/>
      <c r="CT29" s="461"/>
      <c r="CU29" s="462"/>
      <c r="CV29" s="462"/>
      <c r="CW29" s="462"/>
      <c r="CX29" s="462"/>
      <c r="CY29" s="462"/>
      <c r="CZ29" s="462"/>
      <c r="DA29" s="463"/>
      <c r="DB29" s="461"/>
      <c r="DC29" s="462"/>
      <c r="DD29" s="462"/>
      <c r="DE29" s="462"/>
      <c r="DF29" s="462"/>
      <c r="DG29" s="462"/>
      <c r="DH29" s="462"/>
      <c r="DI29" s="463"/>
      <c r="DJ29" s="183"/>
      <c r="DK29" s="183"/>
      <c r="DL29" s="183"/>
      <c r="DM29" s="183"/>
      <c r="DN29" s="183"/>
      <c r="DO29" s="183"/>
    </row>
    <row r="30" spans="1:119" ht="18.75" customHeight="1" thickBot="1" x14ac:dyDescent="0.25">
      <c r="A30" s="184"/>
      <c r="B30" s="604"/>
      <c r="C30" s="605"/>
      <c r="D30" s="606"/>
      <c r="E30" s="518"/>
      <c r="F30" s="519"/>
      <c r="G30" s="519"/>
      <c r="H30" s="519"/>
      <c r="I30" s="519"/>
      <c r="J30" s="519"/>
      <c r="K30" s="520"/>
      <c r="L30" s="618"/>
      <c r="M30" s="619"/>
      <c r="N30" s="619"/>
      <c r="O30" s="619"/>
      <c r="P30" s="620"/>
      <c r="Q30" s="618"/>
      <c r="R30" s="619"/>
      <c r="S30" s="619"/>
      <c r="T30" s="619"/>
      <c r="U30" s="619"/>
      <c r="V30" s="620"/>
      <c r="W30" s="621" t="s">
        <v>190</v>
      </c>
      <c r="X30" s="622"/>
      <c r="Y30" s="622"/>
      <c r="Z30" s="622"/>
      <c r="AA30" s="622"/>
      <c r="AB30" s="622"/>
      <c r="AC30" s="622"/>
      <c r="AD30" s="622"/>
      <c r="AE30" s="622"/>
      <c r="AF30" s="622"/>
      <c r="AG30" s="623"/>
      <c r="AH30" s="580">
        <v>98.2</v>
      </c>
      <c r="AI30" s="581"/>
      <c r="AJ30" s="581"/>
      <c r="AK30" s="581"/>
      <c r="AL30" s="581"/>
      <c r="AM30" s="581"/>
      <c r="AN30" s="581"/>
      <c r="AO30" s="581"/>
      <c r="AP30" s="581"/>
      <c r="AQ30" s="581"/>
      <c r="AR30" s="581"/>
      <c r="AS30" s="581"/>
      <c r="AT30" s="581"/>
      <c r="AU30" s="581"/>
      <c r="AV30" s="581"/>
      <c r="AW30" s="581"/>
      <c r="AX30" s="583"/>
      <c r="AY30" s="646"/>
      <c r="AZ30" s="647"/>
      <c r="BA30" s="647"/>
      <c r="BB30" s="648"/>
      <c r="BC30" s="634" t="s">
        <v>49</v>
      </c>
      <c r="BD30" s="635"/>
      <c r="BE30" s="635"/>
      <c r="BF30" s="635"/>
      <c r="BG30" s="635"/>
      <c r="BH30" s="635"/>
      <c r="BI30" s="635"/>
      <c r="BJ30" s="635"/>
      <c r="BK30" s="635"/>
      <c r="BL30" s="635"/>
      <c r="BM30" s="636"/>
      <c r="BN30" s="637">
        <v>1204175</v>
      </c>
      <c r="BO30" s="638"/>
      <c r="BP30" s="638"/>
      <c r="BQ30" s="638"/>
      <c r="BR30" s="638"/>
      <c r="BS30" s="638"/>
      <c r="BT30" s="638"/>
      <c r="BU30" s="639"/>
      <c r="BV30" s="637">
        <v>1460631</v>
      </c>
      <c r="BW30" s="638"/>
      <c r="BX30" s="638"/>
      <c r="BY30" s="638"/>
      <c r="BZ30" s="638"/>
      <c r="CA30" s="638"/>
      <c r="CB30" s="638"/>
      <c r="CC30" s="639"/>
      <c r="CD30" s="201"/>
      <c r="CE30" s="202"/>
      <c r="CF30" s="202"/>
      <c r="CG30" s="202"/>
      <c r="CH30" s="202"/>
      <c r="CI30" s="202"/>
      <c r="CJ30" s="202"/>
      <c r="CK30" s="202"/>
      <c r="CL30" s="202"/>
      <c r="CM30" s="202"/>
      <c r="CN30" s="202"/>
      <c r="CO30" s="202"/>
      <c r="CP30" s="202"/>
      <c r="CQ30" s="202"/>
      <c r="CR30" s="202"/>
      <c r="CS30" s="203"/>
      <c r="CT30" s="204"/>
      <c r="CU30" s="205"/>
      <c r="CV30" s="205"/>
      <c r="CW30" s="205"/>
      <c r="CX30" s="205"/>
      <c r="CY30" s="205"/>
      <c r="CZ30" s="205"/>
      <c r="DA30" s="206"/>
      <c r="DB30" s="204"/>
      <c r="DC30" s="205"/>
      <c r="DD30" s="205"/>
      <c r="DE30" s="205"/>
      <c r="DF30" s="205"/>
      <c r="DG30" s="205"/>
      <c r="DH30" s="205"/>
      <c r="DI30" s="206"/>
      <c r="DJ30" s="183"/>
      <c r="DK30" s="183"/>
      <c r="DL30" s="183"/>
      <c r="DM30" s="183"/>
      <c r="DN30" s="183"/>
      <c r="DO30" s="183"/>
    </row>
    <row r="31" spans="1:119" ht="13.5" customHeight="1" x14ac:dyDescent="0.2">
      <c r="A31" s="184"/>
      <c r="B31" s="207"/>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9"/>
      <c r="DJ31" s="183"/>
      <c r="DK31" s="183"/>
      <c r="DL31" s="183"/>
      <c r="DM31" s="183"/>
      <c r="DN31" s="183"/>
      <c r="DO31" s="183"/>
    </row>
    <row r="32" spans="1:119" ht="13.5" customHeight="1" x14ac:dyDescent="0.2">
      <c r="A32" s="184"/>
      <c r="B32" s="210"/>
      <c r="C32" s="211" t="s">
        <v>191</v>
      </c>
      <c r="D32" s="211"/>
      <c r="E32" s="211"/>
      <c r="F32" s="208"/>
      <c r="G32" s="208"/>
      <c r="H32" s="208"/>
      <c r="I32" s="208"/>
      <c r="J32" s="208"/>
      <c r="K32" s="208"/>
      <c r="L32" s="208"/>
      <c r="M32" s="208"/>
      <c r="N32" s="208"/>
      <c r="O32" s="208"/>
      <c r="P32" s="208"/>
      <c r="Q32" s="208"/>
      <c r="R32" s="208"/>
      <c r="S32" s="208"/>
      <c r="T32" s="208"/>
      <c r="U32" s="208" t="s">
        <v>192</v>
      </c>
      <c r="V32" s="208"/>
      <c r="W32" s="208"/>
      <c r="X32" s="208"/>
      <c r="Y32" s="208"/>
      <c r="Z32" s="208"/>
      <c r="AA32" s="208"/>
      <c r="AB32" s="208"/>
      <c r="AC32" s="208"/>
      <c r="AD32" s="208"/>
      <c r="AE32" s="208"/>
      <c r="AF32" s="208"/>
      <c r="AG32" s="208"/>
      <c r="AH32" s="208"/>
      <c r="AI32" s="208"/>
      <c r="AJ32" s="208"/>
      <c r="AK32" s="208"/>
      <c r="AL32" s="208"/>
      <c r="AM32" s="212" t="s">
        <v>193</v>
      </c>
      <c r="AN32" s="208"/>
      <c r="AO32" s="208"/>
      <c r="AP32" s="208"/>
      <c r="AQ32" s="208"/>
      <c r="AR32" s="208"/>
      <c r="AS32" s="212"/>
      <c r="AT32" s="212"/>
      <c r="AU32" s="212"/>
      <c r="AV32" s="212"/>
      <c r="AW32" s="212"/>
      <c r="AX32" s="212"/>
      <c r="AY32" s="212"/>
      <c r="AZ32" s="212"/>
      <c r="BA32" s="212"/>
      <c r="BB32" s="208"/>
      <c r="BC32" s="212"/>
      <c r="BD32" s="208"/>
      <c r="BE32" s="212" t="s">
        <v>194</v>
      </c>
      <c r="BF32" s="208"/>
      <c r="BG32" s="208"/>
      <c r="BH32" s="208"/>
      <c r="BI32" s="208"/>
      <c r="BJ32" s="212"/>
      <c r="BK32" s="212"/>
      <c r="BL32" s="212"/>
      <c r="BM32" s="212"/>
      <c r="BN32" s="212"/>
      <c r="BO32" s="212"/>
      <c r="BP32" s="212"/>
      <c r="BQ32" s="212"/>
      <c r="BR32" s="208"/>
      <c r="BS32" s="208"/>
      <c r="BT32" s="208"/>
      <c r="BU32" s="208"/>
      <c r="BV32" s="208"/>
      <c r="BW32" s="208" t="s">
        <v>195</v>
      </c>
      <c r="BX32" s="208"/>
      <c r="BY32" s="208"/>
      <c r="BZ32" s="208"/>
      <c r="CA32" s="208"/>
      <c r="CB32" s="212"/>
      <c r="CC32" s="212"/>
      <c r="CD32" s="212"/>
      <c r="CE32" s="212"/>
      <c r="CF32" s="212"/>
      <c r="CG32" s="212"/>
      <c r="CH32" s="212"/>
      <c r="CI32" s="212"/>
      <c r="CJ32" s="212"/>
      <c r="CK32" s="212"/>
      <c r="CL32" s="212"/>
      <c r="CM32" s="212"/>
      <c r="CN32" s="212"/>
      <c r="CO32" s="212" t="s">
        <v>196</v>
      </c>
      <c r="CP32" s="212"/>
      <c r="CQ32" s="212"/>
      <c r="CR32" s="212"/>
      <c r="CS32" s="212"/>
      <c r="CT32" s="212"/>
      <c r="CU32" s="212"/>
      <c r="CV32" s="212"/>
      <c r="CW32" s="212"/>
      <c r="CX32" s="212"/>
      <c r="CY32" s="212"/>
      <c r="CZ32" s="212"/>
      <c r="DA32" s="212"/>
      <c r="DB32" s="212"/>
      <c r="DC32" s="212"/>
      <c r="DD32" s="212"/>
      <c r="DE32" s="212"/>
      <c r="DF32" s="212"/>
      <c r="DG32" s="212"/>
      <c r="DH32" s="212"/>
      <c r="DI32" s="209"/>
      <c r="DJ32" s="183"/>
      <c r="DK32" s="183"/>
      <c r="DL32" s="183"/>
      <c r="DM32" s="183"/>
      <c r="DN32" s="183"/>
      <c r="DO32" s="183"/>
    </row>
    <row r="33" spans="1:119" ht="13.5" customHeight="1" x14ac:dyDescent="0.2">
      <c r="A33" s="184"/>
      <c r="B33" s="210"/>
      <c r="C33" s="488" t="s">
        <v>197</v>
      </c>
      <c r="D33" s="488"/>
      <c r="E33" s="453" t="s">
        <v>198</v>
      </c>
      <c r="F33" s="453"/>
      <c r="G33" s="453"/>
      <c r="H33" s="453"/>
      <c r="I33" s="453"/>
      <c r="J33" s="453"/>
      <c r="K33" s="453"/>
      <c r="L33" s="453"/>
      <c r="M33" s="453"/>
      <c r="N33" s="453"/>
      <c r="O33" s="453"/>
      <c r="P33" s="453"/>
      <c r="Q33" s="453"/>
      <c r="R33" s="453"/>
      <c r="S33" s="453"/>
      <c r="T33" s="213"/>
      <c r="U33" s="488" t="s">
        <v>199</v>
      </c>
      <c r="V33" s="488"/>
      <c r="W33" s="453" t="s">
        <v>198</v>
      </c>
      <c r="X33" s="453"/>
      <c r="Y33" s="453"/>
      <c r="Z33" s="453"/>
      <c r="AA33" s="453"/>
      <c r="AB33" s="453"/>
      <c r="AC33" s="453"/>
      <c r="AD33" s="453"/>
      <c r="AE33" s="453"/>
      <c r="AF33" s="453"/>
      <c r="AG33" s="453"/>
      <c r="AH33" s="453"/>
      <c r="AI33" s="453"/>
      <c r="AJ33" s="453"/>
      <c r="AK33" s="453"/>
      <c r="AL33" s="213"/>
      <c r="AM33" s="488" t="s">
        <v>199</v>
      </c>
      <c r="AN33" s="488"/>
      <c r="AO33" s="453" t="s">
        <v>200</v>
      </c>
      <c r="AP33" s="453"/>
      <c r="AQ33" s="453"/>
      <c r="AR33" s="453"/>
      <c r="AS33" s="453"/>
      <c r="AT33" s="453"/>
      <c r="AU33" s="453"/>
      <c r="AV33" s="453"/>
      <c r="AW33" s="453"/>
      <c r="AX33" s="453"/>
      <c r="AY33" s="453"/>
      <c r="AZ33" s="453"/>
      <c r="BA33" s="453"/>
      <c r="BB33" s="453"/>
      <c r="BC33" s="453"/>
      <c r="BD33" s="214"/>
      <c r="BE33" s="453" t="s">
        <v>201</v>
      </c>
      <c r="BF33" s="453"/>
      <c r="BG33" s="453" t="s">
        <v>202</v>
      </c>
      <c r="BH33" s="453"/>
      <c r="BI33" s="453"/>
      <c r="BJ33" s="453"/>
      <c r="BK33" s="453"/>
      <c r="BL33" s="453"/>
      <c r="BM33" s="453"/>
      <c r="BN33" s="453"/>
      <c r="BO33" s="453"/>
      <c r="BP33" s="453"/>
      <c r="BQ33" s="453"/>
      <c r="BR33" s="453"/>
      <c r="BS33" s="453"/>
      <c r="BT33" s="453"/>
      <c r="BU33" s="453"/>
      <c r="BV33" s="214"/>
      <c r="BW33" s="488" t="s">
        <v>201</v>
      </c>
      <c r="BX33" s="488"/>
      <c r="BY33" s="453" t="s">
        <v>203</v>
      </c>
      <c r="BZ33" s="453"/>
      <c r="CA33" s="453"/>
      <c r="CB33" s="453"/>
      <c r="CC33" s="453"/>
      <c r="CD33" s="453"/>
      <c r="CE33" s="453"/>
      <c r="CF33" s="453"/>
      <c r="CG33" s="453"/>
      <c r="CH33" s="453"/>
      <c r="CI33" s="453"/>
      <c r="CJ33" s="453"/>
      <c r="CK33" s="453"/>
      <c r="CL33" s="453"/>
      <c r="CM33" s="453"/>
      <c r="CN33" s="213"/>
      <c r="CO33" s="488" t="s">
        <v>199</v>
      </c>
      <c r="CP33" s="488"/>
      <c r="CQ33" s="453" t="s">
        <v>204</v>
      </c>
      <c r="CR33" s="453"/>
      <c r="CS33" s="453"/>
      <c r="CT33" s="453"/>
      <c r="CU33" s="453"/>
      <c r="CV33" s="453"/>
      <c r="CW33" s="453"/>
      <c r="CX33" s="453"/>
      <c r="CY33" s="453"/>
      <c r="CZ33" s="453"/>
      <c r="DA33" s="453"/>
      <c r="DB33" s="453"/>
      <c r="DC33" s="453"/>
      <c r="DD33" s="453"/>
      <c r="DE33" s="453"/>
      <c r="DF33" s="213"/>
      <c r="DG33" s="649" t="s">
        <v>205</v>
      </c>
      <c r="DH33" s="649"/>
      <c r="DI33" s="215"/>
      <c r="DJ33" s="183"/>
      <c r="DK33" s="183"/>
      <c r="DL33" s="183"/>
      <c r="DM33" s="183"/>
      <c r="DN33" s="183"/>
      <c r="DO33" s="183"/>
    </row>
    <row r="34" spans="1:119" ht="32.25" customHeight="1" x14ac:dyDescent="0.2">
      <c r="A34" s="184"/>
      <c r="B34" s="210"/>
      <c r="C34" s="650">
        <f>IF(E34="","",1)</f>
        <v>1</v>
      </c>
      <c r="D34" s="650"/>
      <c r="E34" s="651" t="str">
        <f>IF('各会計、関係団体の財政状況及び健全化判断比率'!B7="","",'各会計、関係団体の財政状況及び健全化判断比率'!B7)</f>
        <v>一般会計</v>
      </c>
      <c r="F34" s="651"/>
      <c r="G34" s="651"/>
      <c r="H34" s="651"/>
      <c r="I34" s="651"/>
      <c r="J34" s="651"/>
      <c r="K34" s="651"/>
      <c r="L34" s="651"/>
      <c r="M34" s="651"/>
      <c r="N34" s="651"/>
      <c r="O34" s="651"/>
      <c r="P34" s="651"/>
      <c r="Q34" s="651"/>
      <c r="R34" s="651"/>
      <c r="S34" s="651"/>
      <c r="T34" s="211"/>
      <c r="U34" s="650">
        <f>IF(W34="","",MAX(C34:D43)+1)</f>
        <v>2</v>
      </c>
      <c r="V34" s="650"/>
      <c r="W34" s="651" t="str">
        <f>IF('各会計、関係団体の財政状況及び健全化判断比率'!B28="","",'各会計、関係団体の財政状況及び健全化判断比率'!B28)</f>
        <v>国民健康保険事業特別会計</v>
      </c>
      <c r="X34" s="651"/>
      <c r="Y34" s="651"/>
      <c r="Z34" s="651"/>
      <c r="AA34" s="651"/>
      <c r="AB34" s="651"/>
      <c r="AC34" s="651"/>
      <c r="AD34" s="651"/>
      <c r="AE34" s="651"/>
      <c r="AF34" s="651"/>
      <c r="AG34" s="651"/>
      <c r="AH34" s="651"/>
      <c r="AI34" s="651"/>
      <c r="AJ34" s="651"/>
      <c r="AK34" s="651"/>
      <c r="AL34" s="211"/>
      <c r="AM34" s="650">
        <f>IF(AO34="","",MAX(C34:D43,U34:V43)+1)</f>
        <v>6</v>
      </c>
      <c r="AN34" s="650"/>
      <c r="AO34" s="651" t="str">
        <f>IF('各会計、関係団体の財政状況及び健全化判断比率'!B32="","",'各会計、関係団体の財政状況及び健全化判断比率'!B32)</f>
        <v>水道事業会計</v>
      </c>
      <c r="AP34" s="651"/>
      <c r="AQ34" s="651"/>
      <c r="AR34" s="651"/>
      <c r="AS34" s="651"/>
      <c r="AT34" s="651"/>
      <c r="AU34" s="651"/>
      <c r="AV34" s="651"/>
      <c r="AW34" s="651"/>
      <c r="AX34" s="651"/>
      <c r="AY34" s="651"/>
      <c r="AZ34" s="651"/>
      <c r="BA34" s="651"/>
      <c r="BB34" s="651"/>
      <c r="BC34" s="651"/>
      <c r="BD34" s="211"/>
      <c r="BE34" s="650" t="str">
        <f>IF(BG34="","",MAX(C34:D43,U34:V43,AM34:AN43)+1)</f>
        <v/>
      </c>
      <c r="BF34" s="650"/>
      <c r="BG34" s="651"/>
      <c r="BH34" s="651"/>
      <c r="BI34" s="651"/>
      <c r="BJ34" s="651"/>
      <c r="BK34" s="651"/>
      <c r="BL34" s="651"/>
      <c r="BM34" s="651"/>
      <c r="BN34" s="651"/>
      <c r="BO34" s="651"/>
      <c r="BP34" s="651"/>
      <c r="BQ34" s="651"/>
      <c r="BR34" s="651"/>
      <c r="BS34" s="651"/>
      <c r="BT34" s="651"/>
      <c r="BU34" s="651"/>
      <c r="BV34" s="211"/>
      <c r="BW34" s="650">
        <f>IF(BY34="","",MAX(C34:D43,U34:V43,AM34:AN43,BE34:BF43)+1)</f>
        <v>9</v>
      </c>
      <c r="BX34" s="650"/>
      <c r="BY34" s="651" t="str">
        <f>IF('各会計、関係団体の財政状況及び健全化判断比率'!B68="","",'各会計、関係団体の財政状況及び健全化判断比率'!B68)</f>
        <v>湯河原町真鶴町衛生組合</v>
      </c>
      <c r="BZ34" s="651"/>
      <c r="CA34" s="651"/>
      <c r="CB34" s="651"/>
      <c r="CC34" s="651"/>
      <c r="CD34" s="651"/>
      <c r="CE34" s="651"/>
      <c r="CF34" s="651"/>
      <c r="CG34" s="651"/>
      <c r="CH34" s="651"/>
      <c r="CI34" s="651"/>
      <c r="CJ34" s="651"/>
      <c r="CK34" s="651"/>
      <c r="CL34" s="651"/>
      <c r="CM34" s="651"/>
      <c r="CN34" s="211"/>
      <c r="CO34" s="650">
        <f>IF(CQ34="","",MAX(C34:D43,U34:V43,AM34:AN43,BE34:BF43,BW34:BX43)+1)</f>
        <v>14</v>
      </c>
      <c r="CP34" s="650"/>
      <c r="CQ34" s="651" t="str">
        <f>IF('各会計、関係団体の財政状況及び健全化判断比率'!BS7="","",'各会計、関係団体の財政状況及び健全化判断比率'!BS7)</f>
        <v>（有）コミュニティーサービス</v>
      </c>
      <c r="CR34" s="651"/>
      <c r="CS34" s="651"/>
      <c r="CT34" s="651"/>
      <c r="CU34" s="651"/>
      <c r="CV34" s="651"/>
      <c r="CW34" s="651"/>
      <c r="CX34" s="651"/>
      <c r="CY34" s="651"/>
      <c r="CZ34" s="651"/>
      <c r="DA34" s="651"/>
      <c r="DB34" s="651"/>
      <c r="DC34" s="651"/>
      <c r="DD34" s="651"/>
      <c r="DE34" s="651"/>
      <c r="DF34" s="208"/>
      <c r="DG34" s="652" t="str">
        <f>IF('各会計、関係団体の財政状況及び健全化判断比率'!BR7="","",'各会計、関係団体の財政状況及び健全化判断比率'!BR7)</f>
        <v/>
      </c>
      <c r="DH34" s="652"/>
      <c r="DI34" s="215"/>
      <c r="DJ34" s="183"/>
      <c r="DK34" s="183"/>
      <c r="DL34" s="183"/>
      <c r="DM34" s="183"/>
      <c r="DN34" s="183"/>
      <c r="DO34" s="183"/>
    </row>
    <row r="35" spans="1:119" ht="32.25" customHeight="1" x14ac:dyDescent="0.2">
      <c r="A35" s="184"/>
      <c r="B35" s="210"/>
      <c r="C35" s="650" t="str">
        <f>IF(E35="","",C34+1)</f>
        <v/>
      </c>
      <c r="D35" s="650"/>
      <c r="E35" s="651" t="str">
        <f>IF('各会計、関係団体の財政状況及び健全化判断比率'!B8="","",'各会計、関係団体の財政状況及び健全化判断比率'!B8)</f>
        <v/>
      </c>
      <c r="F35" s="651"/>
      <c r="G35" s="651"/>
      <c r="H35" s="651"/>
      <c r="I35" s="651"/>
      <c r="J35" s="651"/>
      <c r="K35" s="651"/>
      <c r="L35" s="651"/>
      <c r="M35" s="651"/>
      <c r="N35" s="651"/>
      <c r="O35" s="651"/>
      <c r="P35" s="651"/>
      <c r="Q35" s="651"/>
      <c r="R35" s="651"/>
      <c r="S35" s="651"/>
      <c r="T35" s="211"/>
      <c r="U35" s="650">
        <f>IF(W35="","",U34+1)</f>
        <v>3</v>
      </c>
      <c r="V35" s="650"/>
      <c r="W35" s="651" t="str">
        <f>IF('各会計、関係団体の財政状況及び健全化判断比率'!B29="","",'各会計、関係団体の財政状況及び健全化判断比率'!B29)</f>
        <v>介護保険事業特別会計（保険事業勘定）</v>
      </c>
      <c r="X35" s="651"/>
      <c r="Y35" s="651"/>
      <c r="Z35" s="651"/>
      <c r="AA35" s="651"/>
      <c r="AB35" s="651"/>
      <c r="AC35" s="651"/>
      <c r="AD35" s="651"/>
      <c r="AE35" s="651"/>
      <c r="AF35" s="651"/>
      <c r="AG35" s="651"/>
      <c r="AH35" s="651"/>
      <c r="AI35" s="651"/>
      <c r="AJ35" s="651"/>
      <c r="AK35" s="651"/>
      <c r="AL35" s="211"/>
      <c r="AM35" s="650">
        <f t="shared" ref="AM35:AM43" si="0">IF(AO35="","",AM34+1)</f>
        <v>7</v>
      </c>
      <c r="AN35" s="650"/>
      <c r="AO35" s="651" t="str">
        <f>IF('各会計、関係団体の財政状況及び健全化判断比率'!B33="","",'各会計、関係団体の財政状況及び健全化判断比率'!B33)</f>
        <v>温泉事業会計</v>
      </c>
      <c r="AP35" s="651"/>
      <c r="AQ35" s="651"/>
      <c r="AR35" s="651"/>
      <c r="AS35" s="651"/>
      <c r="AT35" s="651"/>
      <c r="AU35" s="651"/>
      <c r="AV35" s="651"/>
      <c r="AW35" s="651"/>
      <c r="AX35" s="651"/>
      <c r="AY35" s="651"/>
      <c r="AZ35" s="651"/>
      <c r="BA35" s="651"/>
      <c r="BB35" s="651"/>
      <c r="BC35" s="651"/>
      <c r="BD35" s="211"/>
      <c r="BE35" s="650" t="str">
        <f t="shared" ref="BE35:BE43" si="1">IF(BG35="","",BE34+1)</f>
        <v/>
      </c>
      <c r="BF35" s="650"/>
      <c r="BG35" s="651"/>
      <c r="BH35" s="651"/>
      <c r="BI35" s="651"/>
      <c r="BJ35" s="651"/>
      <c r="BK35" s="651"/>
      <c r="BL35" s="651"/>
      <c r="BM35" s="651"/>
      <c r="BN35" s="651"/>
      <c r="BO35" s="651"/>
      <c r="BP35" s="651"/>
      <c r="BQ35" s="651"/>
      <c r="BR35" s="651"/>
      <c r="BS35" s="651"/>
      <c r="BT35" s="651"/>
      <c r="BU35" s="651"/>
      <c r="BV35" s="211"/>
      <c r="BW35" s="650">
        <f t="shared" ref="BW35:BW43" si="2">IF(BY35="","",BW34+1)</f>
        <v>10</v>
      </c>
      <c r="BX35" s="650"/>
      <c r="BY35" s="651" t="str">
        <f>IF('各会計、関係団体の財政状況及び健全化判断比率'!B69="","",'各会計、関係団体の財政状況及び健全化判断比率'!B69)</f>
        <v>神奈川県市町村職員退職手当組合</v>
      </c>
      <c r="BZ35" s="651"/>
      <c r="CA35" s="651"/>
      <c r="CB35" s="651"/>
      <c r="CC35" s="651"/>
      <c r="CD35" s="651"/>
      <c r="CE35" s="651"/>
      <c r="CF35" s="651"/>
      <c r="CG35" s="651"/>
      <c r="CH35" s="651"/>
      <c r="CI35" s="651"/>
      <c r="CJ35" s="651"/>
      <c r="CK35" s="651"/>
      <c r="CL35" s="651"/>
      <c r="CM35" s="651"/>
      <c r="CN35" s="211"/>
      <c r="CO35" s="650">
        <f t="shared" ref="CO35:CO43" si="3">IF(CQ35="","",CO34+1)</f>
        <v>15</v>
      </c>
      <c r="CP35" s="650"/>
      <c r="CQ35" s="651" t="str">
        <f>IF('各会計、関係団体の財政状況及び健全化判断比率'!BS8="","",'各会計、関係団体の財政状況及び健全化判断比率'!BS8)</f>
        <v>湯河原町土地開発公社</v>
      </c>
      <c r="CR35" s="651"/>
      <c r="CS35" s="651"/>
      <c r="CT35" s="651"/>
      <c r="CU35" s="651"/>
      <c r="CV35" s="651"/>
      <c r="CW35" s="651"/>
      <c r="CX35" s="651"/>
      <c r="CY35" s="651"/>
      <c r="CZ35" s="651"/>
      <c r="DA35" s="651"/>
      <c r="DB35" s="651"/>
      <c r="DC35" s="651"/>
      <c r="DD35" s="651"/>
      <c r="DE35" s="651"/>
      <c r="DF35" s="208"/>
      <c r="DG35" s="652" t="str">
        <f>IF('各会計、関係団体の財政状況及び健全化判断比率'!BR8="","",'各会計、関係団体の財政状況及び健全化判断比率'!BR8)</f>
        <v/>
      </c>
      <c r="DH35" s="652"/>
      <c r="DI35" s="215"/>
      <c r="DJ35" s="183"/>
      <c r="DK35" s="183"/>
      <c r="DL35" s="183"/>
      <c r="DM35" s="183"/>
      <c r="DN35" s="183"/>
      <c r="DO35" s="183"/>
    </row>
    <row r="36" spans="1:119" ht="32.25" customHeight="1" x14ac:dyDescent="0.2">
      <c r="A36" s="184"/>
      <c r="B36" s="210"/>
      <c r="C36" s="650" t="str">
        <f>IF(E36="","",C35+1)</f>
        <v/>
      </c>
      <c r="D36" s="650"/>
      <c r="E36" s="651" t="str">
        <f>IF('各会計、関係団体の財政状況及び健全化判断比率'!B9="","",'各会計、関係団体の財政状況及び健全化判断比率'!B9)</f>
        <v/>
      </c>
      <c r="F36" s="651"/>
      <c r="G36" s="651"/>
      <c r="H36" s="651"/>
      <c r="I36" s="651"/>
      <c r="J36" s="651"/>
      <c r="K36" s="651"/>
      <c r="L36" s="651"/>
      <c r="M36" s="651"/>
      <c r="N36" s="651"/>
      <c r="O36" s="651"/>
      <c r="P36" s="651"/>
      <c r="Q36" s="651"/>
      <c r="R36" s="651"/>
      <c r="S36" s="651"/>
      <c r="T36" s="211"/>
      <c r="U36" s="650">
        <f t="shared" ref="U36:U43" si="4">IF(W36="","",U35+1)</f>
        <v>4</v>
      </c>
      <c r="V36" s="650"/>
      <c r="W36" s="651" t="str">
        <f>IF('各会計、関係団体の財政状況及び健全化判断比率'!B30="","",'各会計、関係団体の財政状況及び健全化判断比率'!B30)</f>
        <v>介護保険事業特別会計（介護サービス事業勘定）</v>
      </c>
      <c r="X36" s="651"/>
      <c r="Y36" s="651"/>
      <c r="Z36" s="651"/>
      <c r="AA36" s="651"/>
      <c r="AB36" s="651"/>
      <c r="AC36" s="651"/>
      <c r="AD36" s="651"/>
      <c r="AE36" s="651"/>
      <c r="AF36" s="651"/>
      <c r="AG36" s="651"/>
      <c r="AH36" s="651"/>
      <c r="AI36" s="651"/>
      <c r="AJ36" s="651"/>
      <c r="AK36" s="651"/>
      <c r="AL36" s="211"/>
      <c r="AM36" s="650">
        <f t="shared" si="0"/>
        <v>8</v>
      </c>
      <c r="AN36" s="650"/>
      <c r="AO36" s="651" t="str">
        <f>IF('各会計、関係団体の財政状況及び健全化判断比率'!B34="","",'各会計、関係団体の財政状況及び健全化判断比率'!B34)</f>
        <v>下水道事業会計</v>
      </c>
      <c r="AP36" s="651"/>
      <c r="AQ36" s="651"/>
      <c r="AR36" s="651"/>
      <c r="AS36" s="651"/>
      <c r="AT36" s="651"/>
      <c r="AU36" s="651"/>
      <c r="AV36" s="651"/>
      <c r="AW36" s="651"/>
      <c r="AX36" s="651"/>
      <c r="AY36" s="651"/>
      <c r="AZ36" s="651"/>
      <c r="BA36" s="651"/>
      <c r="BB36" s="651"/>
      <c r="BC36" s="651"/>
      <c r="BD36" s="211"/>
      <c r="BE36" s="650" t="str">
        <f t="shared" si="1"/>
        <v/>
      </c>
      <c r="BF36" s="650"/>
      <c r="BG36" s="651"/>
      <c r="BH36" s="651"/>
      <c r="BI36" s="651"/>
      <c r="BJ36" s="651"/>
      <c r="BK36" s="651"/>
      <c r="BL36" s="651"/>
      <c r="BM36" s="651"/>
      <c r="BN36" s="651"/>
      <c r="BO36" s="651"/>
      <c r="BP36" s="651"/>
      <c r="BQ36" s="651"/>
      <c r="BR36" s="651"/>
      <c r="BS36" s="651"/>
      <c r="BT36" s="651"/>
      <c r="BU36" s="651"/>
      <c r="BV36" s="211"/>
      <c r="BW36" s="650">
        <f t="shared" si="2"/>
        <v>11</v>
      </c>
      <c r="BX36" s="650"/>
      <c r="BY36" s="651" t="str">
        <f>IF('各会計、関係団体の財政状況及び健全化判断比率'!B70="","",'各会計、関係団体の財政状況及び健全化判断比率'!B70)</f>
        <v>神奈川県後期高齢者医療広域連合（一般会計）</v>
      </c>
      <c r="BZ36" s="651"/>
      <c r="CA36" s="651"/>
      <c r="CB36" s="651"/>
      <c r="CC36" s="651"/>
      <c r="CD36" s="651"/>
      <c r="CE36" s="651"/>
      <c r="CF36" s="651"/>
      <c r="CG36" s="651"/>
      <c r="CH36" s="651"/>
      <c r="CI36" s="651"/>
      <c r="CJ36" s="651"/>
      <c r="CK36" s="651"/>
      <c r="CL36" s="651"/>
      <c r="CM36" s="651"/>
      <c r="CN36" s="211"/>
      <c r="CO36" s="650">
        <f t="shared" si="3"/>
        <v>16</v>
      </c>
      <c r="CP36" s="650"/>
      <c r="CQ36" s="651" t="str">
        <f>IF('各会計、関係団体の財政状況及び健全化判断比率'!BS9="","",'各会計、関係団体の財政状況及び健全化判断比率'!BS9)</f>
        <v>公益財団法人かながわ海岸美化財団</v>
      </c>
      <c r="CR36" s="651"/>
      <c r="CS36" s="651"/>
      <c r="CT36" s="651"/>
      <c r="CU36" s="651"/>
      <c r="CV36" s="651"/>
      <c r="CW36" s="651"/>
      <c r="CX36" s="651"/>
      <c r="CY36" s="651"/>
      <c r="CZ36" s="651"/>
      <c r="DA36" s="651"/>
      <c r="DB36" s="651"/>
      <c r="DC36" s="651"/>
      <c r="DD36" s="651"/>
      <c r="DE36" s="651"/>
      <c r="DF36" s="208"/>
      <c r="DG36" s="652" t="str">
        <f>IF('各会計、関係団体の財政状況及び健全化判断比率'!BR9="","",'各会計、関係団体の財政状況及び健全化判断比率'!BR9)</f>
        <v/>
      </c>
      <c r="DH36" s="652"/>
      <c r="DI36" s="215"/>
      <c r="DJ36" s="183"/>
      <c r="DK36" s="183"/>
      <c r="DL36" s="183"/>
      <c r="DM36" s="183"/>
      <c r="DN36" s="183"/>
      <c r="DO36" s="183"/>
    </row>
    <row r="37" spans="1:119" ht="32.25" customHeight="1" x14ac:dyDescent="0.2">
      <c r="A37" s="184"/>
      <c r="B37" s="210"/>
      <c r="C37" s="650" t="str">
        <f>IF(E37="","",C36+1)</f>
        <v/>
      </c>
      <c r="D37" s="650"/>
      <c r="E37" s="651" t="str">
        <f>IF('各会計、関係団体の財政状況及び健全化判断比率'!B10="","",'各会計、関係団体の財政状況及び健全化判断比率'!B10)</f>
        <v/>
      </c>
      <c r="F37" s="651"/>
      <c r="G37" s="651"/>
      <c r="H37" s="651"/>
      <c r="I37" s="651"/>
      <c r="J37" s="651"/>
      <c r="K37" s="651"/>
      <c r="L37" s="651"/>
      <c r="M37" s="651"/>
      <c r="N37" s="651"/>
      <c r="O37" s="651"/>
      <c r="P37" s="651"/>
      <c r="Q37" s="651"/>
      <c r="R37" s="651"/>
      <c r="S37" s="651"/>
      <c r="T37" s="211"/>
      <c r="U37" s="650">
        <f t="shared" si="4"/>
        <v>5</v>
      </c>
      <c r="V37" s="650"/>
      <c r="W37" s="651" t="str">
        <f>IF('各会計、関係団体の財政状況及び健全化判断比率'!B31="","",'各会計、関係団体の財政状況及び健全化判断比率'!B31)</f>
        <v>後期高齢者医療特別会計</v>
      </c>
      <c r="X37" s="651"/>
      <c r="Y37" s="651"/>
      <c r="Z37" s="651"/>
      <c r="AA37" s="651"/>
      <c r="AB37" s="651"/>
      <c r="AC37" s="651"/>
      <c r="AD37" s="651"/>
      <c r="AE37" s="651"/>
      <c r="AF37" s="651"/>
      <c r="AG37" s="651"/>
      <c r="AH37" s="651"/>
      <c r="AI37" s="651"/>
      <c r="AJ37" s="651"/>
      <c r="AK37" s="651"/>
      <c r="AL37" s="211"/>
      <c r="AM37" s="650" t="str">
        <f t="shared" si="0"/>
        <v/>
      </c>
      <c r="AN37" s="650"/>
      <c r="AO37" s="651"/>
      <c r="AP37" s="651"/>
      <c r="AQ37" s="651"/>
      <c r="AR37" s="651"/>
      <c r="AS37" s="651"/>
      <c r="AT37" s="651"/>
      <c r="AU37" s="651"/>
      <c r="AV37" s="651"/>
      <c r="AW37" s="651"/>
      <c r="AX37" s="651"/>
      <c r="AY37" s="651"/>
      <c r="AZ37" s="651"/>
      <c r="BA37" s="651"/>
      <c r="BB37" s="651"/>
      <c r="BC37" s="651"/>
      <c r="BD37" s="211"/>
      <c r="BE37" s="650" t="str">
        <f t="shared" si="1"/>
        <v/>
      </c>
      <c r="BF37" s="650"/>
      <c r="BG37" s="651"/>
      <c r="BH37" s="651"/>
      <c r="BI37" s="651"/>
      <c r="BJ37" s="651"/>
      <c r="BK37" s="651"/>
      <c r="BL37" s="651"/>
      <c r="BM37" s="651"/>
      <c r="BN37" s="651"/>
      <c r="BO37" s="651"/>
      <c r="BP37" s="651"/>
      <c r="BQ37" s="651"/>
      <c r="BR37" s="651"/>
      <c r="BS37" s="651"/>
      <c r="BT37" s="651"/>
      <c r="BU37" s="651"/>
      <c r="BV37" s="211"/>
      <c r="BW37" s="650">
        <f t="shared" si="2"/>
        <v>12</v>
      </c>
      <c r="BX37" s="650"/>
      <c r="BY37" s="651" t="str">
        <f>IF('各会計、関係団体の財政状況及び健全化判断比率'!B71="","",'各会計、関係団体の財政状況及び健全化判断比率'!B71)</f>
        <v>神奈川県後期高齢者医療広域連合（事業会計）</v>
      </c>
      <c r="BZ37" s="651"/>
      <c r="CA37" s="651"/>
      <c r="CB37" s="651"/>
      <c r="CC37" s="651"/>
      <c r="CD37" s="651"/>
      <c r="CE37" s="651"/>
      <c r="CF37" s="651"/>
      <c r="CG37" s="651"/>
      <c r="CH37" s="651"/>
      <c r="CI37" s="651"/>
      <c r="CJ37" s="651"/>
      <c r="CK37" s="651"/>
      <c r="CL37" s="651"/>
      <c r="CM37" s="651"/>
      <c r="CN37" s="211"/>
      <c r="CO37" s="650">
        <f t="shared" si="3"/>
        <v>17</v>
      </c>
      <c r="CP37" s="650"/>
      <c r="CQ37" s="651" t="str">
        <f>IF('各会計、関係団体の財政状況及び健全化判断比率'!BS10="","",'各会計、関係団体の財政状況及び健全化判断比率'!BS10)</f>
        <v>公益財団法人かながわ健康財団</v>
      </c>
      <c r="CR37" s="651"/>
      <c r="CS37" s="651"/>
      <c r="CT37" s="651"/>
      <c r="CU37" s="651"/>
      <c r="CV37" s="651"/>
      <c r="CW37" s="651"/>
      <c r="CX37" s="651"/>
      <c r="CY37" s="651"/>
      <c r="CZ37" s="651"/>
      <c r="DA37" s="651"/>
      <c r="DB37" s="651"/>
      <c r="DC37" s="651"/>
      <c r="DD37" s="651"/>
      <c r="DE37" s="651"/>
      <c r="DF37" s="208"/>
      <c r="DG37" s="652" t="str">
        <f>IF('各会計、関係団体の財政状況及び健全化判断比率'!BR10="","",'各会計、関係団体の財政状況及び健全化判断比率'!BR10)</f>
        <v/>
      </c>
      <c r="DH37" s="652"/>
      <c r="DI37" s="215"/>
      <c r="DJ37" s="183"/>
      <c r="DK37" s="183"/>
      <c r="DL37" s="183"/>
      <c r="DM37" s="183"/>
      <c r="DN37" s="183"/>
      <c r="DO37" s="183"/>
    </row>
    <row r="38" spans="1:119" ht="32.25" customHeight="1" x14ac:dyDescent="0.2">
      <c r="A38" s="184"/>
      <c r="B38" s="210"/>
      <c r="C38" s="650" t="str">
        <f t="shared" ref="C38:C43" si="5">IF(E38="","",C37+1)</f>
        <v/>
      </c>
      <c r="D38" s="650"/>
      <c r="E38" s="651" t="str">
        <f>IF('各会計、関係団体の財政状況及び健全化判断比率'!B11="","",'各会計、関係団体の財政状況及び健全化判断比率'!B11)</f>
        <v/>
      </c>
      <c r="F38" s="651"/>
      <c r="G38" s="651"/>
      <c r="H38" s="651"/>
      <c r="I38" s="651"/>
      <c r="J38" s="651"/>
      <c r="K38" s="651"/>
      <c r="L38" s="651"/>
      <c r="M38" s="651"/>
      <c r="N38" s="651"/>
      <c r="O38" s="651"/>
      <c r="P38" s="651"/>
      <c r="Q38" s="651"/>
      <c r="R38" s="651"/>
      <c r="S38" s="651"/>
      <c r="T38" s="211"/>
      <c r="U38" s="650" t="str">
        <f t="shared" si="4"/>
        <v/>
      </c>
      <c r="V38" s="650"/>
      <c r="W38" s="651"/>
      <c r="X38" s="651"/>
      <c r="Y38" s="651"/>
      <c r="Z38" s="651"/>
      <c r="AA38" s="651"/>
      <c r="AB38" s="651"/>
      <c r="AC38" s="651"/>
      <c r="AD38" s="651"/>
      <c r="AE38" s="651"/>
      <c r="AF38" s="651"/>
      <c r="AG38" s="651"/>
      <c r="AH38" s="651"/>
      <c r="AI38" s="651"/>
      <c r="AJ38" s="651"/>
      <c r="AK38" s="651"/>
      <c r="AL38" s="211"/>
      <c r="AM38" s="650" t="str">
        <f t="shared" si="0"/>
        <v/>
      </c>
      <c r="AN38" s="650"/>
      <c r="AO38" s="651"/>
      <c r="AP38" s="651"/>
      <c r="AQ38" s="651"/>
      <c r="AR38" s="651"/>
      <c r="AS38" s="651"/>
      <c r="AT38" s="651"/>
      <c r="AU38" s="651"/>
      <c r="AV38" s="651"/>
      <c r="AW38" s="651"/>
      <c r="AX38" s="651"/>
      <c r="AY38" s="651"/>
      <c r="AZ38" s="651"/>
      <c r="BA38" s="651"/>
      <c r="BB38" s="651"/>
      <c r="BC38" s="651"/>
      <c r="BD38" s="211"/>
      <c r="BE38" s="650" t="str">
        <f t="shared" si="1"/>
        <v/>
      </c>
      <c r="BF38" s="650"/>
      <c r="BG38" s="651"/>
      <c r="BH38" s="651"/>
      <c r="BI38" s="651"/>
      <c r="BJ38" s="651"/>
      <c r="BK38" s="651"/>
      <c r="BL38" s="651"/>
      <c r="BM38" s="651"/>
      <c r="BN38" s="651"/>
      <c r="BO38" s="651"/>
      <c r="BP38" s="651"/>
      <c r="BQ38" s="651"/>
      <c r="BR38" s="651"/>
      <c r="BS38" s="651"/>
      <c r="BT38" s="651"/>
      <c r="BU38" s="651"/>
      <c r="BV38" s="211"/>
      <c r="BW38" s="650">
        <f t="shared" si="2"/>
        <v>13</v>
      </c>
      <c r="BX38" s="650"/>
      <c r="BY38" s="651" t="str">
        <f>IF('各会計、関係団体の財政状況及び健全化判断比率'!B72="","",'各会計、関係団体の財政状況及び健全化判断比率'!B72)</f>
        <v>町村情報システム共同事業組合</v>
      </c>
      <c r="BZ38" s="651"/>
      <c r="CA38" s="651"/>
      <c r="CB38" s="651"/>
      <c r="CC38" s="651"/>
      <c r="CD38" s="651"/>
      <c r="CE38" s="651"/>
      <c r="CF38" s="651"/>
      <c r="CG38" s="651"/>
      <c r="CH38" s="651"/>
      <c r="CI38" s="651"/>
      <c r="CJ38" s="651"/>
      <c r="CK38" s="651"/>
      <c r="CL38" s="651"/>
      <c r="CM38" s="651"/>
      <c r="CN38" s="211"/>
      <c r="CO38" s="650" t="str">
        <f t="shared" si="3"/>
        <v/>
      </c>
      <c r="CP38" s="650"/>
      <c r="CQ38" s="651" t="str">
        <f>IF('各会計、関係団体の財政状況及び健全化判断比率'!BS11="","",'各会計、関係団体の財政状況及び健全化判断比率'!BS11)</f>
        <v/>
      </c>
      <c r="CR38" s="651"/>
      <c r="CS38" s="651"/>
      <c r="CT38" s="651"/>
      <c r="CU38" s="651"/>
      <c r="CV38" s="651"/>
      <c r="CW38" s="651"/>
      <c r="CX38" s="651"/>
      <c r="CY38" s="651"/>
      <c r="CZ38" s="651"/>
      <c r="DA38" s="651"/>
      <c r="DB38" s="651"/>
      <c r="DC38" s="651"/>
      <c r="DD38" s="651"/>
      <c r="DE38" s="651"/>
      <c r="DF38" s="208"/>
      <c r="DG38" s="652" t="str">
        <f>IF('各会計、関係団体の財政状況及び健全化判断比率'!BR11="","",'各会計、関係団体の財政状況及び健全化判断比率'!BR11)</f>
        <v/>
      </c>
      <c r="DH38" s="652"/>
      <c r="DI38" s="215"/>
      <c r="DJ38" s="183"/>
      <c r="DK38" s="183"/>
      <c r="DL38" s="183"/>
      <c r="DM38" s="183"/>
      <c r="DN38" s="183"/>
      <c r="DO38" s="183"/>
    </row>
    <row r="39" spans="1:119" ht="32.25" customHeight="1" x14ac:dyDescent="0.2">
      <c r="A39" s="184"/>
      <c r="B39" s="210"/>
      <c r="C39" s="650" t="str">
        <f t="shared" si="5"/>
        <v/>
      </c>
      <c r="D39" s="650"/>
      <c r="E39" s="651" t="str">
        <f>IF('各会計、関係団体の財政状況及び健全化判断比率'!B12="","",'各会計、関係団体の財政状況及び健全化判断比率'!B12)</f>
        <v/>
      </c>
      <c r="F39" s="651"/>
      <c r="G39" s="651"/>
      <c r="H39" s="651"/>
      <c r="I39" s="651"/>
      <c r="J39" s="651"/>
      <c r="K39" s="651"/>
      <c r="L39" s="651"/>
      <c r="M39" s="651"/>
      <c r="N39" s="651"/>
      <c r="O39" s="651"/>
      <c r="P39" s="651"/>
      <c r="Q39" s="651"/>
      <c r="R39" s="651"/>
      <c r="S39" s="651"/>
      <c r="T39" s="211"/>
      <c r="U39" s="650" t="str">
        <f t="shared" si="4"/>
        <v/>
      </c>
      <c r="V39" s="650"/>
      <c r="W39" s="651"/>
      <c r="X39" s="651"/>
      <c r="Y39" s="651"/>
      <c r="Z39" s="651"/>
      <c r="AA39" s="651"/>
      <c r="AB39" s="651"/>
      <c r="AC39" s="651"/>
      <c r="AD39" s="651"/>
      <c r="AE39" s="651"/>
      <c r="AF39" s="651"/>
      <c r="AG39" s="651"/>
      <c r="AH39" s="651"/>
      <c r="AI39" s="651"/>
      <c r="AJ39" s="651"/>
      <c r="AK39" s="651"/>
      <c r="AL39" s="211"/>
      <c r="AM39" s="650" t="str">
        <f t="shared" si="0"/>
        <v/>
      </c>
      <c r="AN39" s="650"/>
      <c r="AO39" s="651"/>
      <c r="AP39" s="651"/>
      <c r="AQ39" s="651"/>
      <c r="AR39" s="651"/>
      <c r="AS39" s="651"/>
      <c r="AT39" s="651"/>
      <c r="AU39" s="651"/>
      <c r="AV39" s="651"/>
      <c r="AW39" s="651"/>
      <c r="AX39" s="651"/>
      <c r="AY39" s="651"/>
      <c r="AZ39" s="651"/>
      <c r="BA39" s="651"/>
      <c r="BB39" s="651"/>
      <c r="BC39" s="651"/>
      <c r="BD39" s="211"/>
      <c r="BE39" s="650" t="str">
        <f t="shared" si="1"/>
        <v/>
      </c>
      <c r="BF39" s="650"/>
      <c r="BG39" s="651"/>
      <c r="BH39" s="651"/>
      <c r="BI39" s="651"/>
      <c r="BJ39" s="651"/>
      <c r="BK39" s="651"/>
      <c r="BL39" s="651"/>
      <c r="BM39" s="651"/>
      <c r="BN39" s="651"/>
      <c r="BO39" s="651"/>
      <c r="BP39" s="651"/>
      <c r="BQ39" s="651"/>
      <c r="BR39" s="651"/>
      <c r="BS39" s="651"/>
      <c r="BT39" s="651"/>
      <c r="BU39" s="651"/>
      <c r="BV39" s="211"/>
      <c r="BW39" s="650" t="str">
        <f t="shared" si="2"/>
        <v/>
      </c>
      <c r="BX39" s="650"/>
      <c r="BY39" s="651" t="str">
        <f>IF('各会計、関係団体の財政状況及び健全化判断比率'!B73="","",'各会計、関係団体の財政状況及び健全化判断比率'!B73)</f>
        <v/>
      </c>
      <c r="BZ39" s="651"/>
      <c r="CA39" s="651"/>
      <c r="CB39" s="651"/>
      <c r="CC39" s="651"/>
      <c r="CD39" s="651"/>
      <c r="CE39" s="651"/>
      <c r="CF39" s="651"/>
      <c r="CG39" s="651"/>
      <c r="CH39" s="651"/>
      <c r="CI39" s="651"/>
      <c r="CJ39" s="651"/>
      <c r="CK39" s="651"/>
      <c r="CL39" s="651"/>
      <c r="CM39" s="651"/>
      <c r="CN39" s="211"/>
      <c r="CO39" s="650" t="str">
        <f t="shared" si="3"/>
        <v/>
      </c>
      <c r="CP39" s="650"/>
      <c r="CQ39" s="651" t="str">
        <f>IF('各会計、関係団体の財政状況及び健全化判断比率'!BS12="","",'各会計、関係団体の財政状況及び健全化判断比率'!BS12)</f>
        <v/>
      </c>
      <c r="CR39" s="651"/>
      <c r="CS39" s="651"/>
      <c r="CT39" s="651"/>
      <c r="CU39" s="651"/>
      <c r="CV39" s="651"/>
      <c r="CW39" s="651"/>
      <c r="CX39" s="651"/>
      <c r="CY39" s="651"/>
      <c r="CZ39" s="651"/>
      <c r="DA39" s="651"/>
      <c r="DB39" s="651"/>
      <c r="DC39" s="651"/>
      <c r="DD39" s="651"/>
      <c r="DE39" s="651"/>
      <c r="DF39" s="208"/>
      <c r="DG39" s="652" t="str">
        <f>IF('各会計、関係団体の財政状況及び健全化判断比率'!BR12="","",'各会計、関係団体の財政状況及び健全化判断比率'!BR12)</f>
        <v/>
      </c>
      <c r="DH39" s="652"/>
      <c r="DI39" s="215"/>
      <c r="DJ39" s="183"/>
      <c r="DK39" s="183"/>
      <c r="DL39" s="183"/>
      <c r="DM39" s="183"/>
      <c r="DN39" s="183"/>
      <c r="DO39" s="183"/>
    </row>
    <row r="40" spans="1:119" ht="32.25" customHeight="1" x14ac:dyDescent="0.2">
      <c r="A40" s="184"/>
      <c r="B40" s="210"/>
      <c r="C40" s="650" t="str">
        <f t="shared" si="5"/>
        <v/>
      </c>
      <c r="D40" s="650"/>
      <c r="E40" s="651" t="str">
        <f>IF('各会計、関係団体の財政状況及び健全化判断比率'!B13="","",'各会計、関係団体の財政状況及び健全化判断比率'!B13)</f>
        <v/>
      </c>
      <c r="F40" s="651"/>
      <c r="G40" s="651"/>
      <c r="H40" s="651"/>
      <c r="I40" s="651"/>
      <c r="J40" s="651"/>
      <c r="K40" s="651"/>
      <c r="L40" s="651"/>
      <c r="M40" s="651"/>
      <c r="N40" s="651"/>
      <c r="O40" s="651"/>
      <c r="P40" s="651"/>
      <c r="Q40" s="651"/>
      <c r="R40" s="651"/>
      <c r="S40" s="651"/>
      <c r="T40" s="211"/>
      <c r="U40" s="650" t="str">
        <f t="shared" si="4"/>
        <v/>
      </c>
      <c r="V40" s="650"/>
      <c r="W40" s="651"/>
      <c r="X40" s="651"/>
      <c r="Y40" s="651"/>
      <c r="Z40" s="651"/>
      <c r="AA40" s="651"/>
      <c r="AB40" s="651"/>
      <c r="AC40" s="651"/>
      <c r="AD40" s="651"/>
      <c r="AE40" s="651"/>
      <c r="AF40" s="651"/>
      <c r="AG40" s="651"/>
      <c r="AH40" s="651"/>
      <c r="AI40" s="651"/>
      <c r="AJ40" s="651"/>
      <c r="AK40" s="651"/>
      <c r="AL40" s="211"/>
      <c r="AM40" s="650" t="str">
        <f t="shared" si="0"/>
        <v/>
      </c>
      <c r="AN40" s="650"/>
      <c r="AO40" s="651"/>
      <c r="AP40" s="651"/>
      <c r="AQ40" s="651"/>
      <c r="AR40" s="651"/>
      <c r="AS40" s="651"/>
      <c r="AT40" s="651"/>
      <c r="AU40" s="651"/>
      <c r="AV40" s="651"/>
      <c r="AW40" s="651"/>
      <c r="AX40" s="651"/>
      <c r="AY40" s="651"/>
      <c r="AZ40" s="651"/>
      <c r="BA40" s="651"/>
      <c r="BB40" s="651"/>
      <c r="BC40" s="651"/>
      <c r="BD40" s="211"/>
      <c r="BE40" s="650" t="str">
        <f t="shared" si="1"/>
        <v/>
      </c>
      <c r="BF40" s="650"/>
      <c r="BG40" s="651"/>
      <c r="BH40" s="651"/>
      <c r="BI40" s="651"/>
      <c r="BJ40" s="651"/>
      <c r="BK40" s="651"/>
      <c r="BL40" s="651"/>
      <c r="BM40" s="651"/>
      <c r="BN40" s="651"/>
      <c r="BO40" s="651"/>
      <c r="BP40" s="651"/>
      <c r="BQ40" s="651"/>
      <c r="BR40" s="651"/>
      <c r="BS40" s="651"/>
      <c r="BT40" s="651"/>
      <c r="BU40" s="651"/>
      <c r="BV40" s="211"/>
      <c r="BW40" s="650" t="str">
        <f t="shared" si="2"/>
        <v/>
      </c>
      <c r="BX40" s="650"/>
      <c r="BY40" s="651" t="str">
        <f>IF('各会計、関係団体の財政状況及び健全化判断比率'!B74="","",'各会計、関係団体の財政状況及び健全化判断比率'!B74)</f>
        <v/>
      </c>
      <c r="BZ40" s="651"/>
      <c r="CA40" s="651"/>
      <c r="CB40" s="651"/>
      <c r="CC40" s="651"/>
      <c r="CD40" s="651"/>
      <c r="CE40" s="651"/>
      <c r="CF40" s="651"/>
      <c r="CG40" s="651"/>
      <c r="CH40" s="651"/>
      <c r="CI40" s="651"/>
      <c r="CJ40" s="651"/>
      <c r="CK40" s="651"/>
      <c r="CL40" s="651"/>
      <c r="CM40" s="651"/>
      <c r="CN40" s="211"/>
      <c r="CO40" s="650" t="str">
        <f t="shared" si="3"/>
        <v/>
      </c>
      <c r="CP40" s="650"/>
      <c r="CQ40" s="651" t="str">
        <f>IF('各会計、関係団体の財政状況及び健全化判断比率'!BS13="","",'各会計、関係団体の財政状況及び健全化判断比率'!BS13)</f>
        <v/>
      </c>
      <c r="CR40" s="651"/>
      <c r="CS40" s="651"/>
      <c r="CT40" s="651"/>
      <c r="CU40" s="651"/>
      <c r="CV40" s="651"/>
      <c r="CW40" s="651"/>
      <c r="CX40" s="651"/>
      <c r="CY40" s="651"/>
      <c r="CZ40" s="651"/>
      <c r="DA40" s="651"/>
      <c r="DB40" s="651"/>
      <c r="DC40" s="651"/>
      <c r="DD40" s="651"/>
      <c r="DE40" s="651"/>
      <c r="DF40" s="208"/>
      <c r="DG40" s="652" t="str">
        <f>IF('各会計、関係団体の財政状況及び健全化判断比率'!BR13="","",'各会計、関係団体の財政状況及び健全化判断比率'!BR13)</f>
        <v/>
      </c>
      <c r="DH40" s="652"/>
      <c r="DI40" s="215"/>
      <c r="DJ40" s="183"/>
      <c r="DK40" s="183"/>
      <c r="DL40" s="183"/>
      <c r="DM40" s="183"/>
      <c r="DN40" s="183"/>
      <c r="DO40" s="183"/>
    </row>
    <row r="41" spans="1:119" ht="32.25" customHeight="1" x14ac:dyDescent="0.2">
      <c r="A41" s="184"/>
      <c r="B41" s="210"/>
      <c r="C41" s="650" t="str">
        <f t="shared" si="5"/>
        <v/>
      </c>
      <c r="D41" s="650"/>
      <c r="E41" s="651" t="str">
        <f>IF('各会計、関係団体の財政状況及び健全化判断比率'!B14="","",'各会計、関係団体の財政状況及び健全化判断比率'!B14)</f>
        <v/>
      </c>
      <c r="F41" s="651"/>
      <c r="G41" s="651"/>
      <c r="H41" s="651"/>
      <c r="I41" s="651"/>
      <c r="J41" s="651"/>
      <c r="K41" s="651"/>
      <c r="L41" s="651"/>
      <c r="M41" s="651"/>
      <c r="N41" s="651"/>
      <c r="O41" s="651"/>
      <c r="P41" s="651"/>
      <c r="Q41" s="651"/>
      <c r="R41" s="651"/>
      <c r="S41" s="651"/>
      <c r="T41" s="211"/>
      <c r="U41" s="650" t="str">
        <f t="shared" si="4"/>
        <v/>
      </c>
      <c r="V41" s="650"/>
      <c r="W41" s="651"/>
      <c r="X41" s="651"/>
      <c r="Y41" s="651"/>
      <c r="Z41" s="651"/>
      <c r="AA41" s="651"/>
      <c r="AB41" s="651"/>
      <c r="AC41" s="651"/>
      <c r="AD41" s="651"/>
      <c r="AE41" s="651"/>
      <c r="AF41" s="651"/>
      <c r="AG41" s="651"/>
      <c r="AH41" s="651"/>
      <c r="AI41" s="651"/>
      <c r="AJ41" s="651"/>
      <c r="AK41" s="651"/>
      <c r="AL41" s="211"/>
      <c r="AM41" s="650" t="str">
        <f t="shared" si="0"/>
        <v/>
      </c>
      <c r="AN41" s="650"/>
      <c r="AO41" s="651"/>
      <c r="AP41" s="651"/>
      <c r="AQ41" s="651"/>
      <c r="AR41" s="651"/>
      <c r="AS41" s="651"/>
      <c r="AT41" s="651"/>
      <c r="AU41" s="651"/>
      <c r="AV41" s="651"/>
      <c r="AW41" s="651"/>
      <c r="AX41" s="651"/>
      <c r="AY41" s="651"/>
      <c r="AZ41" s="651"/>
      <c r="BA41" s="651"/>
      <c r="BB41" s="651"/>
      <c r="BC41" s="651"/>
      <c r="BD41" s="211"/>
      <c r="BE41" s="650" t="str">
        <f t="shared" si="1"/>
        <v/>
      </c>
      <c r="BF41" s="650"/>
      <c r="BG41" s="651"/>
      <c r="BH41" s="651"/>
      <c r="BI41" s="651"/>
      <c r="BJ41" s="651"/>
      <c r="BK41" s="651"/>
      <c r="BL41" s="651"/>
      <c r="BM41" s="651"/>
      <c r="BN41" s="651"/>
      <c r="BO41" s="651"/>
      <c r="BP41" s="651"/>
      <c r="BQ41" s="651"/>
      <c r="BR41" s="651"/>
      <c r="BS41" s="651"/>
      <c r="BT41" s="651"/>
      <c r="BU41" s="651"/>
      <c r="BV41" s="211"/>
      <c r="BW41" s="650" t="str">
        <f t="shared" si="2"/>
        <v/>
      </c>
      <c r="BX41" s="650"/>
      <c r="BY41" s="651" t="str">
        <f>IF('各会計、関係団体の財政状況及び健全化判断比率'!B75="","",'各会計、関係団体の財政状況及び健全化判断比率'!B75)</f>
        <v/>
      </c>
      <c r="BZ41" s="651"/>
      <c r="CA41" s="651"/>
      <c r="CB41" s="651"/>
      <c r="CC41" s="651"/>
      <c r="CD41" s="651"/>
      <c r="CE41" s="651"/>
      <c r="CF41" s="651"/>
      <c r="CG41" s="651"/>
      <c r="CH41" s="651"/>
      <c r="CI41" s="651"/>
      <c r="CJ41" s="651"/>
      <c r="CK41" s="651"/>
      <c r="CL41" s="651"/>
      <c r="CM41" s="651"/>
      <c r="CN41" s="211"/>
      <c r="CO41" s="650" t="str">
        <f t="shared" si="3"/>
        <v/>
      </c>
      <c r="CP41" s="650"/>
      <c r="CQ41" s="651" t="str">
        <f>IF('各会計、関係団体の財政状況及び健全化判断比率'!BS14="","",'各会計、関係団体の財政状況及び健全化判断比率'!BS14)</f>
        <v/>
      </c>
      <c r="CR41" s="651"/>
      <c r="CS41" s="651"/>
      <c r="CT41" s="651"/>
      <c r="CU41" s="651"/>
      <c r="CV41" s="651"/>
      <c r="CW41" s="651"/>
      <c r="CX41" s="651"/>
      <c r="CY41" s="651"/>
      <c r="CZ41" s="651"/>
      <c r="DA41" s="651"/>
      <c r="DB41" s="651"/>
      <c r="DC41" s="651"/>
      <c r="DD41" s="651"/>
      <c r="DE41" s="651"/>
      <c r="DF41" s="208"/>
      <c r="DG41" s="652" t="str">
        <f>IF('各会計、関係団体の財政状況及び健全化判断比率'!BR14="","",'各会計、関係団体の財政状況及び健全化判断比率'!BR14)</f>
        <v/>
      </c>
      <c r="DH41" s="652"/>
      <c r="DI41" s="215"/>
      <c r="DJ41" s="183"/>
      <c r="DK41" s="183"/>
      <c r="DL41" s="183"/>
      <c r="DM41" s="183"/>
      <c r="DN41" s="183"/>
      <c r="DO41" s="183"/>
    </row>
    <row r="42" spans="1:119" ht="32.25" customHeight="1" x14ac:dyDescent="0.2">
      <c r="A42" s="183"/>
      <c r="B42" s="210"/>
      <c r="C42" s="650" t="str">
        <f t="shared" si="5"/>
        <v/>
      </c>
      <c r="D42" s="650"/>
      <c r="E42" s="651" t="str">
        <f>IF('各会計、関係団体の財政状況及び健全化判断比率'!B15="","",'各会計、関係団体の財政状況及び健全化判断比率'!B15)</f>
        <v/>
      </c>
      <c r="F42" s="651"/>
      <c r="G42" s="651"/>
      <c r="H42" s="651"/>
      <c r="I42" s="651"/>
      <c r="J42" s="651"/>
      <c r="K42" s="651"/>
      <c r="L42" s="651"/>
      <c r="M42" s="651"/>
      <c r="N42" s="651"/>
      <c r="O42" s="651"/>
      <c r="P42" s="651"/>
      <c r="Q42" s="651"/>
      <c r="R42" s="651"/>
      <c r="S42" s="651"/>
      <c r="T42" s="211"/>
      <c r="U42" s="650" t="str">
        <f t="shared" si="4"/>
        <v/>
      </c>
      <c r="V42" s="650"/>
      <c r="W42" s="651"/>
      <c r="X42" s="651"/>
      <c r="Y42" s="651"/>
      <c r="Z42" s="651"/>
      <c r="AA42" s="651"/>
      <c r="AB42" s="651"/>
      <c r="AC42" s="651"/>
      <c r="AD42" s="651"/>
      <c r="AE42" s="651"/>
      <c r="AF42" s="651"/>
      <c r="AG42" s="651"/>
      <c r="AH42" s="651"/>
      <c r="AI42" s="651"/>
      <c r="AJ42" s="651"/>
      <c r="AK42" s="651"/>
      <c r="AL42" s="211"/>
      <c r="AM42" s="650" t="str">
        <f t="shared" si="0"/>
        <v/>
      </c>
      <c r="AN42" s="650"/>
      <c r="AO42" s="651"/>
      <c r="AP42" s="651"/>
      <c r="AQ42" s="651"/>
      <c r="AR42" s="651"/>
      <c r="AS42" s="651"/>
      <c r="AT42" s="651"/>
      <c r="AU42" s="651"/>
      <c r="AV42" s="651"/>
      <c r="AW42" s="651"/>
      <c r="AX42" s="651"/>
      <c r="AY42" s="651"/>
      <c r="AZ42" s="651"/>
      <c r="BA42" s="651"/>
      <c r="BB42" s="651"/>
      <c r="BC42" s="651"/>
      <c r="BD42" s="211"/>
      <c r="BE42" s="650" t="str">
        <f t="shared" si="1"/>
        <v/>
      </c>
      <c r="BF42" s="650"/>
      <c r="BG42" s="651"/>
      <c r="BH42" s="651"/>
      <c r="BI42" s="651"/>
      <c r="BJ42" s="651"/>
      <c r="BK42" s="651"/>
      <c r="BL42" s="651"/>
      <c r="BM42" s="651"/>
      <c r="BN42" s="651"/>
      <c r="BO42" s="651"/>
      <c r="BP42" s="651"/>
      <c r="BQ42" s="651"/>
      <c r="BR42" s="651"/>
      <c r="BS42" s="651"/>
      <c r="BT42" s="651"/>
      <c r="BU42" s="651"/>
      <c r="BV42" s="211"/>
      <c r="BW42" s="650" t="str">
        <f t="shared" si="2"/>
        <v/>
      </c>
      <c r="BX42" s="650"/>
      <c r="BY42" s="651" t="str">
        <f>IF('各会計、関係団体の財政状況及び健全化判断比率'!B76="","",'各会計、関係団体の財政状況及び健全化判断比率'!B76)</f>
        <v/>
      </c>
      <c r="BZ42" s="651"/>
      <c r="CA42" s="651"/>
      <c r="CB42" s="651"/>
      <c r="CC42" s="651"/>
      <c r="CD42" s="651"/>
      <c r="CE42" s="651"/>
      <c r="CF42" s="651"/>
      <c r="CG42" s="651"/>
      <c r="CH42" s="651"/>
      <c r="CI42" s="651"/>
      <c r="CJ42" s="651"/>
      <c r="CK42" s="651"/>
      <c r="CL42" s="651"/>
      <c r="CM42" s="651"/>
      <c r="CN42" s="211"/>
      <c r="CO42" s="650" t="str">
        <f t="shared" si="3"/>
        <v/>
      </c>
      <c r="CP42" s="650"/>
      <c r="CQ42" s="651" t="str">
        <f>IF('各会計、関係団体の財政状況及び健全化判断比率'!BS15="","",'各会計、関係団体の財政状況及び健全化判断比率'!BS15)</f>
        <v/>
      </c>
      <c r="CR42" s="651"/>
      <c r="CS42" s="651"/>
      <c r="CT42" s="651"/>
      <c r="CU42" s="651"/>
      <c r="CV42" s="651"/>
      <c r="CW42" s="651"/>
      <c r="CX42" s="651"/>
      <c r="CY42" s="651"/>
      <c r="CZ42" s="651"/>
      <c r="DA42" s="651"/>
      <c r="DB42" s="651"/>
      <c r="DC42" s="651"/>
      <c r="DD42" s="651"/>
      <c r="DE42" s="651"/>
      <c r="DF42" s="208"/>
      <c r="DG42" s="652" t="str">
        <f>IF('各会計、関係団体の財政状況及び健全化判断比率'!BR15="","",'各会計、関係団体の財政状況及び健全化判断比率'!BR15)</f>
        <v/>
      </c>
      <c r="DH42" s="652"/>
      <c r="DI42" s="215"/>
      <c r="DJ42" s="183"/>
      <c r="DK42" s="183"/>
      <c r="DL42" s="183"/>
      <c r="DM42" s="183"/>
      <c r="DN42" s="183"/>
      <c r="DO42" s="183"/>
    </row>
    <row r="43" spans="1:119" ht="32.25" customHeight="1" x14ac:dyDescent="0.2">
      <c r="A43" s="183"/>
      <c r="B43" s="210"/>
      <c r="C43" s="650" t="str">
        <f t="shared" si="5"/>
        <v/>
      </c>
      <c r="D43" s="650"/>
      <c r="E43" s="651" t="str">
        <f>IF('各会計、関係団体の財政状況及び健全化判断比率'!B16="","",'各会計、関係団体の財政状況及び健全化判断比率'!B16)</f>
        <v/>
      </c>
      <c r="F43" s="651"/>
      <c r="G43" s="651"/>
      <c r="H43" s="651"/>
      <c r="I43" s="651"/>
      <c r="J43" s="651"/>
      <c r="K43" s="651"/>
      <c r="L43" s="651"/>
      <c r="M43" s="651"/>
      <c r="N43" s="651"/>
      <c r="O43" s="651"/>
      <c r="P43" s="651"/>
      <c r="Q43" s="651"/>
      <c r="R43" s="651"/>
      <c r="S43" s="651"/>
      <c r="T43" s="211"/>
      <c r="U43" s="650" t="str">
        <f t="shared" si="4"/>
        <v/>
      </c>
      <c r="V43" s="650"/>
      <c r="W43" s="651"/>
      <c r="X43" s="651"/>
      <c r="Y43" s="651"/>
      <c r="Z43" s="651"/>
      <c r="AA43" s="651"/>
      <c r="AB43" s="651"/>
      <c r="AC43" s="651"/>
      <c r="AD43" s="651"/>
      <c r="AE43" s="651"/>
      <c r="AF43" s="651"/>
      <c r="AG43" s="651"/>
      <c r="AH43" s="651"/>
      <c r="AI43" s="651"/>
      <c r="AJ43" s="651"/>
      <c r="AK43" s="651"/>
      <c r="AL43" s="211"/>
      <c r="AM43" s="650" t="str">
        <f t="shared" si="0"/>
        <v/>
      </c>
      <c r="AN43" s="650"/>
      <c r="AO43" s="651"/>
      <c r="AP43" s="651"/>
      <c r="AQ43" s="651"/>
      <c r="AR43" s="651"/>
      <c r="AS43" s="651"/>
      <c r="AT43" s="651"/>
      <c r="AU43" s="651"/>
      <c r="AV43" s="651"/>
      <c r="AW43" s="651"/>
      <c r="AX43" s="651"/>
      <c r="AY43" s="651"/>
      <c r="AZ43" s="651"/>
      <c r="BA43" s="651"/>
      <c r="BB43" s="651"/>
      <c r="BC43" s="651"/>
      <c r="BD43" s="211"/>
      <c r="BE43" s="650" t="str">
        <f t="shared" si="1"/>
        <v/>
      </c>
      <c r="BF43" s="650"/>
      <c r="BG43" s="651"/>
      <c r="BH43" s="651"/>
      <c r="BI43" s="651"/>
      <c r="BJ43" s="651"/>
      <c r="BK43" s="651"/>
      <c r="BL43" s="651"/>
      <c r="BM43" s="651"/>
      <c r="BN43" s="651"/>
      <c r="BO43" s="651"/>
      <c r="BP43" s="651"/>
      <c r="BQ43" s="651"/>
      <c r="BR43" s="651"/>
      <c r="BS43" s="651"/>
      <c r="BT43" s="651"/>
      <c r="BU43" s="651"/>
      <c r="BV43" s="211"/>
      <c r="BW43" s="650" t="str">
        <f t="shared" si="2"/>
        <v/>
      </c>
      <c r="BX43" s="650"/>
      <c r="BY43" s="651" t="str">
        <f>IF('各会計、関係団体の財政状況及び健全化判断比率'!B77="","",'各会計、関係団体の財政状況及び健全化判断比率'!B77)</f>
        <v/>
      </c>
      <c r="BZ43" s="651"/>
      <c r="CA43" s="651"/>
      <c r="CB43" s="651"/>
      <c r="CC43" s="651"/>
      <c r="CD43" s="651"/>
      <c r="CE43" s="651"/>
      <c r="CF43" s="651"/>
      <c r="CG43" s="651"/>
      <c r="CH43" s="651"/>
      <c r="CI43" s="651"/>
      <c r="CJ43" s="651"/>
      <c r="CK43" s="651"/>
      <c r="CL43" s="651"/>
      <c r="CM43" s="651"/>
      <c r="CN43" s="211"/>
      <c r="CO43" s="650" t="str">
        <f t="shared" si="3"/>
        <v/>
      </c>
      <c r="CP43" s="650"/>
      <c r="CQ43" s="651" t="str">
        <f>IF('各会計、関係団体の財政状況及び健全化判断比率'!BS16="","",'各会計、関係団体の財政状況及び健全化判断比率'!BS16)</f>
        <v/>
      </c>
      <c r="CR43" s="651"/>
      <c r="CS43" s="651"/>
      <c r="CT43" s="651"/>
      <c r="CU43" s="651"/>
      <c r="CV43" s="651"/>
      <c r="CW43" s="651"/>
      <c r="CX43" s="651"/>
      <c r="CY43" s="651"/>
      <c r="CZ43" s="651"/>
      <c r="DA43" s="651"/>
      <c r="DB43" s="651"/>
      <c r="DC43" s="651"/>
      <c r="DD43" s="651"/>
      <c r="DE43" s="651"/>
      <c r="DF43" s="208"/>
      <c r="DG43" s="652" t="str">
        <f>IF('各会計、関係団体の財政状況及び健全化判断比率'!BR16="","",'各会計、関係団体の財政状況及び健全化判断比率'!BR16)</f>
        <v/>
      </c>
      <c r="DH43" s="652"/>
      <c r="DI43" s="215"/>
      <c r="DJ43" s="183"/>
      <c r="DK43" s="183"/>
      <c r="DL43" s="183"/>
      <c r="DM43" s="183"/>
      <c r="DN43" s="183"/>
      <c r="DO43" s="183"/>
    </row>
    <row r="44" spans="1:119" ht="13.5" customHeight="1" thickBot="1" x14ac:dyDescent="0.25">
      <c r="A44" s="183"/>
      <c r="B44" s="216"/>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8"/>
      <c r="DJ44" s="183"/>
      <c r="DK44" s="183"/>
      <c r="DL44" s="183"/>
      <c r="DM44" s="183"/>
      <c r="DN44" s="183"/>
      <c r="DO44" s="183"/>
    </row>
    <row r="45" spans="1:119" x14ac:dyDescent="0.2">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row>
    <row r="46" spans="1:119" x14ac:dyDescent="0.2">
      <c r="B46" s="183" t="s">
        <v>206</v>
      </c>
      <c r="C46" s="183"/>
      <c r="D46" s="183"/>
      <c r="E46" s="183" t="s">
        <v>207</v>
      </c>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row>
    <row r="47" spans="1:119" x14ac:dyDescent="0.2">
      <c r="B47" s="183"/>
      <c r="C47" s="183"/>
      <c r="D47" s="183"/>
      <c r="E47" s="183" t="s">
        <v>208</v>
      </c>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row>
    <row r="48" spans="1:119" x14ac:dyDescent="0.2">
      <c r="B48" s="183"/>
      <c r="C48" s="183"/>
      <c r="D48" s="183"/>
      <c r="E48" s="183" t="s">
        <v>209</v>
      </c>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row>
    <row r="49" spans="5:5" x14ac:dyDescent="0.2">
      <c r="E49" s="219" t="s">
        <v>210</v>
      </c>
    </row>
    <row r="50" spans="5:5" x14ac:dyDescent="0.2">
      <c r="E50" s="185" t="s">
        <v>211</v>
      </c>
    </row>
    <row r="51" spans="5:5" x14ac:dyDescent="0.2">
      <c r="E51" s="185" t="s">
        <v>212</v>
      </c>
    </row>
    <row r="52" spans="5:5" x14ac:dyDescent="0.2">
      <c r="E52" s="185" t="s">
        <v>213</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CZa1/AUtQ9rD/+AgArqmlhqjuWIF1vcIL4ofzrTc5rkJE0ogVf148IWLkHmE4HRu8VryIO2mNr4nWcDKqmDzYg==" saltValue="Ca/Kwh5oehszonnZQF2+y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theme="0"/>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238" t="s">
        <v>560</v>
      </c>
      <c r="D34" s="1238"/>
      <c r="E34" s="1239"/>
      <c r="F34" s="32">
        <v>3.73</v>
      </c>
      <c r="G34" s="33">
        <v>3.82</v>
      </c>
      <c r="H34" s="33">
        <v>5.52</v>
      </c>
      <c r="I34" s="33">
        <v>6.22</v>
      </c>
      <c r="J34" s="34">
        <v>6.44</v>
      </c>
      <c r="K34" s="22"/>
      <c r="L34" s="22"/>
      <c r="M34" s="22"/>
      <c r="N34" s="22"/>
      <c r="O34" s="22"/>
      <c r="P34" s="22"/>
    </row>
    <row r="35" spans="1:16" ht="39" customHeight="1" x14ac:dyDescent="0.2">
      <c r="A35" s="22"/>
      <c r="B35" s="35"/>
      <c r="C35" s="1232" t="s">
        <v>561</v>
      </c>
      <c r="D35" s="1233"/>
      <c r="E35" s="1234"/>
      <c r="F35" s="36">
        <v>6.8</v>
      </c>
      <c r="G35" s="37">
        <v>8.34</v>
      </c>
      <c r="H35" s="37">
        <v>7.64</v>
      </c>
      <c r="I35" s="37">
        <v>2.04</v>
      </c>
      <c r="J35" s="38">
        <v>5.04</v>
      </c>
      <c r="K35" s="22"/>
      <c r="L35" s="22"/>
      <c r="M35" s="22"/>
      <c r="N35" s="22"/>
      <c r="O35" s="22"/>
      <c r="P35" s="22"/>
    </row>
    <row r="36" spans="1:16" ht="39" customHeight="1" x14ac:dyDescent="0.2">
      <c r="A36" s="22"/>
      <c r="B36" s="35"/>
      <c r="C36" s="1232" t="s">
        <v>562</v>
      </c>
      <c r="D36" s="1233"/>
      <c r="E36" s="1234"/>
      <c r="F36" s="36" t="s">
        <v>511</v>
      </c>
      <c r="G36" s="37" t="s">
        <v>511</v>
      </c>
      <c r="H36" s="37" t="s">
        <v>511</v>
      </c>
      <c r="I36" s="37">
        <v>3.45</v>
      </c>
      <c r="J36" s="38">
        <v>4.2300000000000004</v>
      </c>
      <c r="K36" s="22"/>
      <c r="L36" s="22"/>
      <c r="M36" s="22"/>
      <c r="N36" s="22"/>
      <c r="O36" s="22"/>
      <c r="P36" s="22"/>
    </row>
    <row r="37" spans="1:16" ht="39" customHeight="1" x14ac:dyDescent="0.2">
      <c r="A37" s="22"/>
      <c r="B37" s="35"/>
      <c r="C37" s="1232" t="s">
        <v>563</v>
      </c>
      <c r="D37" s="1233"/>
      <c r="E37" s="1234"/>
      <c r="F37" s="36">
        <v>0.81</v>
      </c>
      <c r="G37" s="37">
        <v>1.78</v>
      </c>
      <c r="H37" s="37">
        <v>1.95</v>
      </c>
      <c r="I37" s="37">
        <v>3.66</v>
      </c>
      <c r="J37" s="38">
        <v>3.12</v>
      </c>
      <c r="K37" s="22"/>
      <c r="L37" s="22"/>
      <c r="M37" s="22"/>
      <c r="N37" s="22"/>
      <c r="O37" s="22"/>
      <c r="P37" s="22"/>
    </row>
    <row r="38" spans="1:16" ht="39" customHeight="1" x14ac:dyDescent="0.2">
      <c r="A38" s="22"/>
      <c r="B38" s="35"/>
      <c r="C38" s="1232" t="s">
        <v>564</v>
      </c>
      <c r="D38" s="1233"/>
      <c r="E38" s="1234"/>
      <c r="F38" s="36">
        <v>8.2899999999999991</v>
      </c>
      <c r="G38" s="37">
        <v>8.0399999999999991</v>
      </c>
      <c r="H38" s="37">
        <v>7.53</v>
      </c>
      <c r="I38" s="37">
        <v>8.68</v>
      </c>
      <c r="J38" s="38">
        <v>2.84</v>
      </c>
      <c r="K38" s="22"/>
      <c r="L38" s="22"/>
      <c r="M38" s="22"/>
      <c r="N38" s="22"/>
      <c r="O38" s="22"/>
      <c r="P38" s="22"/>
    </row>
    <row r="39" spans="1:16" ht="39" customHeight="1" x14ac:dyDescent="0.2">
      <c r="A39" s="22"/>
      <c r="B39" s="35"/>
      <c r="C39" s="1232" t="s">
        <v>565</v>
      </c>
      <c r="D39" s="1233"/>
      <c r="E39" s="1234"/>
      <c r="F39" s="36">
        <v>0.87</v>
      </c>
      <c r="G39" s="37">
        <v>0.82</v>
      </c>
      <c r="H39" s="37">
        <v>1.01</v>
      </c>
      <c r="I39" s="37">
        <v>1.06</v>
      </c>
      <c r="J39" s="38">
        <v>1.18</v>
      </c>
      <c r="K39" s="22"/>
      <c r="L39" s="22"/>
      <c r="M39" s="22"/>
      <c r="N39" s="22"/>
      <c r="O39" s="22"/>
      <c r="P39" s="22"/>
    </row>
    <row r="40" spans="1:16" ht="39" customHeight="1" x14ac:dyDescent="0.2">
      <c r="A40" s="22"/>
      <c r="B40" s="35"/>
      <c r="C40" s="1232" t="s">
        <v>566</v>
      </c>
      <c r="D40" s="1233"/>
      <c r="E40" s="1234"/>
      <c r="F40" s="36">
        <v>0.26</v>
      </c>
      <c r="G40" s="37">
        <v>0.11</v>
      </c>
      <c r="H40" s="37">
        <v>0.1</v>
      </c>
      <c r="I40" s="37">
        <v>0.14000000000000001</v>
      </c>
      <c r="J40" s="38">
        <v>0.13</v>
      </c>
      <c r="K40" s="22"/>
      <c r="L40" s="22"/>
      <c r="M40" s="22"/>
      <c r="N40" s="22"/>
      <c r="O40" s="22"/>
      <c r="P40" s="22"/>
    </row>
    <row r="41" spans="1:16" ht="39" customHeight="1" x14ac:dyDescent="0.2">
      <c r="A41" s="22"/>
      <c r="B41" s="35"/>
      <c r="C41" s="1232" t="s">
        <v>567</v>
      </c>
      <c r="D41" s="1233"/>
      <c r="E41" s="1234"/>
      <c r="F41" s="36">
        <v>0.08</v>
      </c>
      <c r="G41" s="37">
        <v>0.05</v>
      </c>
      <c r="H41" s="37">
        <v>0.03</v>
      </c>
      <c r="I41" s="37">
        <v>0.05</v>
      </c>
      <c r="J41" s="38">
        <v>0.12</v>
      </c>
      <c r="K41" s="22"/>
      <c r="L41" s="22"/>
      <c r="M41" s="22"/>
      <c r="N41" s="22"/>
      <c r="O41" s="22"/>
      <c r="P41" s="22"/>
    </row>
    <row r="42" spans="1:16" ht="39" customHeight="1" x14ac:dyDescent="0.2">
      <c r="A42" s="22"/>
      <c r="B42" s="39"/>
      <c r="C42" s="1232" t="s">
        <v>568</v>
      </c>
      <c r="D42" s="1233"/>
      <c r="E42" s="1234"/>
      <c r="F42" s="36" t="s">
        <v>511</v>
      </c>
      <c r="G42" s="37" t="s">
        <v>511</v>
      </c>
      <c r="H42" s="37" t="s">
        <v>511</v>
      </c>
      <c r="I42" s="37" t="s">
        <v>511</v>
      </c>
      <c r="J42" s="38" t="s">
        <v>511</v>
      </c>
      <c r="K42" s="22"/>
      <c r="L42" s="22"/>
      <c r="M42" s="22"/>
      <c r="N42" s="22"/>
      <c r="O42" s="22"/>
      <c r="P42" s="22"/>
    </row>
    <row r="43" spans="1:16" ht="39" customHeight="1" thickBot="1" x14ac:dyDescent="0.25">
      <c r="A43" s="22"/>
      <c r="B43" s="40"/>
      <c r="C43" s="1235" t="s">
        <v>569</v>
      </c>
      <c r="D43" s="1236"/>
      <c r="E43" s="1237"/>
      <c r="F43" s="41">
        <v>0.09</v>
      </c>
      <c r="G43" s="42">
        <v>0.23</v>
      </c>
      <c r="H43" s="42">
        <v>0.94</v>
      </c>
      <c r="I43" s="42" t="s">
        <v>511</v>
      </c>
      <c r="J43" s="43" t="s">
        <v>511</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T9JtjKdutKoAuRKJaVecF+zTskR/y4QQVQVoLYRiKhryDhXeuL0CdgbYejrAf2XSTe9kfLYKbeawjJUEQ4mRbQ==" saltValue="MZqngnsdLkx+o6kTqZhB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theme="0"/>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2">
      <c r="A45" s="48"/>
      <c r="B45" s="1240" t="s">
        <v>10</v>
      </c>
      <c r="C45" s="1241"/>
      <c r="D45" s="58"/>
      <c r="E45" s="1246" t="s">
        <v>11</v>
      </c>
      <c r="F45" s="1246"/>
      <c r="G45" s="1246"/>
      <c r="H45" s="1246"/>
      <c r="I45" s="1246"/>
      <c r="J45" s="1247"/>
      <c r="K45" s="59">
        <v>808</v>
      </c>
      <c r="L45" s="60">
        <v>744</v>
      </c>
      <c r="M45" s="60">
        <v>717</v>
      </c>
      <c r="N45" s="60">
        <v>661</v>
      </c>
      <c r="O45" s="61">
        <v>635</v>
      </c>
      <c r="P45" s="48"/>
      <c r="Q45" s="48"/>
      <c r="R45" s="48"/>
      <c r="S45" s="48"/>
      <c r="T45" s="48"/>
      <c r="U45" s="48"/>
    </row>
    <row r="46" spans="1:21" ht="30.75" customHeight="1" x14ac:dyDescent="0.2">
      <c r="A46" s="48"/>
      <c r="B46" s="1242"/>
      <c r="C46" s="1243"/>
      <c r="D46" s="62"/>
      <c r="E46" s="1248" t="s">
        <v>12</v>
      </c>
      <c r="F46" s="1248"/>
      <c r="G46" s="1248"/>
      <c r="H46" s="1248"/>
      <c r="I46" s="1248"/>
      <c r="J46" s="1249"/>
      <c r="K46" s="63" t="s">
        <v>511</v>
      </c>
      <c r="L46" s="64" t="s">
        <v>511</v>
      </c>
      <c r="M46" s="64" t="s">
        <v>511</v>
      </c>
      <c r="N46" s="64" t="s">
        <v>511</v>
      </c>
      <c r="O46" s="65" t="s">
        <v>511</v>
      </c>
      <c r="P46" s="48"/>
      <c r="Q46" s="48"/>
      <c r="R46" s="48"/>
      <c r="S46" s="48"/>
      <c r="T46" s="48"/>
      <c r="U46" s="48"/>
    </row>
    <row r="47" spans="1:21" ht="30.75" customHeight="1" x14ac:dyDescent="0.2">
      <c r="A47" s="48"/>
      <c r="B47" s="1242"/>
      <c r="C47" s="1243"/>
      <c r="D47" s="62"/>
      <c r="E47" s="1248" t="s">
        <v>13</v>
      </c>
      <c r="F47" s="1248"/>
      <c r="G47" s="1248"/>
      <c r="H47" s="1248"/>
      <c r="I47" s="1248"/>
      <c r="J47" s="1249"/>
      <c r="K47" s="63" t="s">
        <v>511</v>
      </c>
      <c r="L47" s="64" t="s">
        <v>511</v>
      </c>
      <c r="M47" s="64" t="s">
        <v>511</v>
      </c>
      <c r="N47" s="64" t="s">
        <v>511</v>
      </c>
      <c r="O47" s="65" t="s">
        <v>511</v>
      </c>
      <c r="P47" s="48"/>
      <c r="Q47" s="48"/>
      <c r="R47" s="48"/>
      <c r="S47" s="48"/>
      <c r="T47" s="48"/>
      <c r="U47" s="48"/>
    </row>
    <row r="48" spans="1:21" ht="30.75" customHeight="1" x14ac:dyDescent="0.2">
      <c r="A48" s="48"/>
      <c r="B48" s="1242"/>
      <c r="C48" s="1243"/>
      <c r="D48" s="62"/>
      <c r="E48" s="1248" t="s">
        <v>14</v>
      </c>
      <c r="F48" s="1248"/>
      <c r="G48" s="1248"/>
      <c r="H48" s="1248"/>
      <c r="I48" s="1248"/>
      <c r="J48" s="1249"/>
      <c r="K48" s="63">
        <v>133</v>
      </c>
      <c r="L48" s="64">
        <v>144</v>
      </c>
      <c r="M48" s="64">
        <v>152</v>
      </c>
      <c r="N48" s="64">
        <v>138</v>
      </c>
      <c r="O48" s="65">
        <v>170</v>
      </c>
      <c r="P48" s="48"/>
      <c r="Q48" s="48"/>
      <c r="R48" s="48"/>
      <c r="S48" s="48"/>
      <c r="T48" s="48"/>
      <c r="U48" s="48"/>
    </row>
    <row r="49" spans="1:21" ht="30.75" customHeight="1" x14ac:dyDescent="0.2">
      <c r="A49" s="48"/>
      <c r="B49" s="1242"/>
      <c r="C49" s="1243"/>
      <c r="D49" s="62"/>
      <c r="E49" s="1248" t="s">
        <v>15</v>
      </c>
      <c r="F49" s="1248"/>
      <c r="G49" s="1248"/>
      <c r="H49" s="1248"/>
      <c r="I49" s="1248"/>
      <c r="J49" s="1249"/>
      <c r="K49" s="63">
        <v>18</v>
      </c>
      <c r="L49" s="64">
        <v>20</v>
      </c>
      <c r="M49" s="64">
        <v>27</v>
      </c>
      <c r="N49" s="64">
        <v>236</v>
      </c>
      <c r="O49" s="65">
        <v>256</v>
      </c>
      <c r="P49" s="48"/>
      <c r="Q49" s="48"/>
      <c r="R49" s="48"/>
      <c r="S49" s="48"/>
      <c r="T49" s="48"/>
      <c r="U49" s="48"/>
    </row>
    <row r="50" spans="1:21" ht="30.75" customHeight="1" x14ac:dyDescent="0.2">
      <c r="A50" s="48"/>
      <c r="B50" s="1242"/>
      <c r="C50" s="1243"/>
      <c r="D50" s="62"/>
      <c r="E50" s="1248" t="s">
        <v>16</v>
      </c>
      <c r="F50" s="1248"/>
      <c r="G50" s="1248"/>
      <c r="H50" s="1248"/>
      <c r="I50" s="1248"/>
      <c r="J50" s="1249"/>
      <c r="K50" s="63">
        <v>22</v>
      </c>
      <c r="L50" s="64">
        <v>28</v>
      </c>
      <c r="M50" s="64">
        <v>18</v>
      </c>
      <c r="N50" s="64">
        <v>41</v>
      </c>
      <c r="O50" s="65">
        <v>22</v>
      </c>
      <c r="P50" s="48"/>
      <c r="Q50" s="48"/>
      <c r="R50" s="48"/>
      <c r="S50" s="48"/>
      <c r="T50" s="48"/>
      <c r="U50" s="48"/>
    </row>
    <row r="51" spans="1:21" ht="30.75" customHeight="1" x14ac:dyDescent="0.2">
      <c r="A51" s="48"/>
      <c r="B51" s="1244"/>
      <c r="C51" s="1245"/>
      <c r="D51" s="66"/>
      <c r="E51" s="1248" t="s">
        <v>17</v>
      </c>
      <c r="F51" s="1248"/>
      <c r="G51" s="1248"/>
      <c r="H51" s="1248"/>
      <c r="I51" s="1248"/>
      <c r="J51" s="1249"/>
      <c r="K51" s="63">
        <v>1</v>
      </c>
      <c r="L51" s="64">
        <v>0</v>
      </c>
      <c r="M51" s="64">
        <v>0</v>
      </c>
      <c r="N51" s="64">
        <v>0</v>
      </c>
      <c r="O51" s="65">
        <v>0</v>
      </c>
      <c r="P51" s="48"/>
      <c r="Q51" s="48"/>
      <c r="R51" s="48"/>
      <c r="S51" s="48"/>
      <c r="T51" s="48"/>
      <c r="U51" s="48"/>
    </row>
    <row r="52" spans="1:21" ht="30.75" customHeight="1" x14ac:dyDescent="0.2">
      <c r="A52" s="48"/>
      <c r="B52" s="1250" t="s">
        <v>18</v>
      </c>
      <c r="C52" s="1251"/>
      <c r="D52" s="66"/>
      <c r="E52" s="1248" t="s">
        <v>19</v>
      </c>
      <c r="F52" s="1248"/>
      <c r="G52" s="1248"/>
      <c r="H52" s="1248"/>
      <c r="I52" s="1248"/>
      <c r="J52" s="1249"/>
      <c r="K52" s="63">
        <v>941</v>
      </c>
      <c r="L52" s="64">
        <v>915</v>
      </c>
      <c r="M52" s="64">
        <v>872</v>
      </c>
      <c r="N52" s="64">
        <v>904</v>
      </c>
      <c r="O52" s="65">
        <v>924</v>
      </c>
      <c r="P52" s="48"/>
      <c r="Q52" s="48"/>
      <c r="R52" s="48"/>
      <c r="S52" s="48"/>
      <c r="T52" s="48"/>
      <c r="U52" s="48"/>
    </row>
    <row r="53" spans="1:21" ht="30.75" customHeight="1" thickBot="1" x14ac:dyDescent="0.25">
      <c r="A53" s="48"/>
      <c r="B53" s="1252" t="s">
        <v>20</v>
      </c>
      <c r="C53" s="1253"/>
      <c r="D53" s="67"/>
      <c r="E53" s="1254" t="s">
        <v>21</v>
      </c>
      <c r="F53" s="1254"/>
      <c r="G53" s="1254"/>
      <c r="H53" s="1254"/>
      <c r="I53" s="1254"/>
      <c r="J53" s="1255"/>
      <c r="K53" s="68">
        <v>41</v>
      </c>
      <c r="L53" s="69">
        <v>21</v>
      </c>
      <c r="M53" s="69">
        <v>42</v>
      </c>
      <c r="N53" s="69">
        <v>172</v>
      </c>
      <c r="O53" s="70">
        <v>159</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x14ac:dyDescent="0.2">
      <c r="B57" s="1256" t="s">
        <v>24</v>
      </c>
      <c r="C57" s="1257"/>
      <c r="D57" s="1260" t="s">
        <v>25</v>
      </c>
      <c r="E57" s="1261"/>
      <c r="F57" s="1261"/>
      <c r="G57" s="1261"/>
      <c r="H57" s="1261"/>
      <c r="I57" s="1261"/>
      <c r="J57" s="1262"/>
      <c r="K57" s="82">
        <v>2</v>
      </c>
      <c r="L57" s="82">
        <v>2</v>
      </c>
      <c r="M57" s="82">
        <v>2</v>
      </c>
      <c r="N57" s="82">
        <v>2</v>
      </c>
      <c r="O57" s="82">
        <v>2</v>
      </c>
    </row>
    <row r="58" spans="1:21" ht="31.5" customHeight="1" thickBot="1" x14ac:dyDescent="0.25">
      <c r="B58" s="1258"/>
      <c r="C58" s="1259"/>
      <c r="D58" s="1263" t="s">
        <v>26</v>
      </c>
      <c r="E58" s="1264"/>
      <c r="F58" s="1264"/>
      <c r="G58" s="1264"/>
      <c r="H58" s="1264"/>
      <c r="I58" s="1264"/>
      <c r="J58" s="1265"/>
      <c r="K58" s="83">
        <v>0</v>
      </c>
      <c r="L58" s="84">
        <v>0</v>
      </c>
      <c r="M58" s="84">
        <v>0</v>
      </c>
      <c r="N58" s="84">
        <v>0</v>
      </c>
      <c r="O58" s="85">
        <v>0</v>
      </c>
    </row>
    <row r="59" spans="1:21" ht="24" customHeight="1" x14ac:dyDescent="0.2">
      <c r="B59" s="86"/>
      <c r="C59" s="86"/>
      <c r="D59" s="87" t="s">
        <v>27</v>
      </c>
      <c r="E59" s="88"/>
      <c r="F59" s="88"/>
      <c r="G59" s="88"/>
      <c r="H59" s="88"/>
      <c r="I59" s="88"/>
      <c r="J59" s="88"/>
      <c r="K59" s="88"/>
      <c r="L59" s="88"/>
      <c r="M59" s="88"/>
      <c r="N59" s="88"/>
      <c r="O59" s="88"/>
    </row>
    <row r="60" spans="1:21" ht="24" customHeight="1" x14ac:dyDescent="0.2">
      <c r="B60" s="89"/>
      <c r="C60" s="89"/>
      <c r="D60" s="87" t="s">
        <v>28</v>
      </c>
      <c r="E60" s="88"/>
      <c r="F60" s="88"/>
      <c r="G60" s="88"/>
      <c r="H60" s="88"/>
      <c r="I60" s="88"/>
      <c r="J60" s="88"/>
      <c r="K60" s="88"/>
      <c r="L60" s="88"/>
      <c r="M60" s="88"/>
      <c r="N60" s="88"/>
      <c r="O60" s="88"/>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CzQGnNVn+oZX9yvPj6OjaeXIcNI7ovNqpTFv7ldMyHwsSAohDRnK4Cg5iXJ7eac/fx0E00SNGdC0KoVnAi6ew==" saltValue="nYQzLDCWRy/q/SrXKg7Op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theme="0"/>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0" customWidth="1"/>
    <col min="2" max="3" width="12.6640625" style="90" customWidth="1"/>
    <col min="4" max="4" width="11.6640625" style="90" customWidth="1"/>
    <col min="5" max="8" width="10.33203125" style="90" customWidth="1"/>
    <col min="9" max="13" width="16.33203125" style="90" customWidth="1"/>
    <col min="14" max="19" width="12.6640625" style="90" customWidth="1"/>
    <col min="20" max="16384" width="0" style="9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1" t="s">
        <v>8</v>
      </c>
    </row>
    <row r="40" spans="2:13" ht="27.75" customHeight="1" thickBot="1" x14ac:dyDescent="0.25">
      <c r="B40" s="92" t="s">
        <v>9</v>
      </c>
      <c r="C40" s="93"/>
      <c r="D40" s="93"/>
      <c r="E40" s="94"/>
      <c r="F40" s="94"/>
      <c r="G40" s="94"/>
      <c r="H40" s="95" t="s">
        <v>2</v>
      </c>
      <c r="I40" s="96" t="s">
        <v>553</v>
      </c>
      <c r="J40" s="97" t="s">
        <v>554</v>
      </c>
      <c r="K40" s="97" t="s">
        <v>555</v>
      </c>
      <c r="L40" s="97" t="s">
        <v>556</v>
      </c>
      <c r="M40" s="98" t="s">
        <v>557</v>
      </c>
    </row>
    <row r="41" spans="2:13" ht="27.75" customHeight="1" x14ac:dyDescent="0.2">
      <c r="B41" s="1266" t="s">
        <v>29</v>
      </c>
      <c r="C41" s="1267"/>
      <c r="D41" s="99"/>
      <c r="E41" s="1272" t="s">
        <v>30</v>
      </c>
      <c r="F41" s="1272"/>
      <c r="G41" s="1272"/>
      <c r="H41" s="1273"/>
      <c r="I41" s="100">
        <v>7949</v>
      </c>
      <c r="J41" s="101">
        <v>8254</v>
      </c>
      <c r="K41" s="101">
        <v>8269</v>
      </c>
      <c r="L41" s="101">
        <v>8716</v>
      </c>
      <c r="M41" s="102">
        <v>9481</v>
      </c>
    </row>
    <row r="42" spans="2:13" ht="27.75" customHeight="1" x14ac:dyDescent="0.2">
      <c r="B42" s="1268"/>
      <c r="C42" s="1269"/>
      <c r="D42" s="103"/>
      <c r="E42" s="1274" t="s">
        <v>31</v>
      </c>
      <c r="F42" s="1274"/>
      <c r="G42" s="1274"/>
      <c r="H42" s="1275"/>
      <c r="I42" s="104">
        <v>661</v>
      </c>
      <c r="J42" s="105">
        <v>633</v>
      </c>
      <c r="K42" s="105">
        <v>749</v>
      </c>
      <c r="L42" s="105">
        <v>698</v>
      </c>
      <c r="M42" s="106">
        <v>600</v>
      </c>
    </row>
    <row r="43" spans="2:13" ht="27.75" customHeight="1" x14ac:dyDescent="0.2">
      <c r="B43" s="1268"/>
      <c r="C43" s="1269"/>
      <c r="D43" s="103"/>
      <c r="E43" s="1274" t="s">
        <v>32</v>
      </c>
      <c r="F43" s="1274"/>
      <c r="G43" s="1274"/>
      <c r="H43" s="1275"/>
      <c r="I43" s="104">
        <v>1326</v>
      </c>
      <c r="J43" s="105">
        <v>1382</v>
      </c>
      <c r="K43" s="105">
        <v>1491</v>
      </c>
      <c r="L43" s="105">
        <v>1797</v>
      </c>
      <c r="M43" s="106">
        <v>1954</v>
      </c>
    </row>
    <row r="44" spans="2:13" ht="27.75" customHeight="1" x14ac:dyDescent="0.2">
      <c r="B44" s="1268"/>
      <c r="C44" s="1269"/>
      <c r="D44" s="103"/>
      <c r="E44" s="1274" t="s">
        <v>33</v>
      </c>
      <c r="F44" s="1274"/>
      <c r="G44" s="1274"/>
      <c r="H44" s="1275"/>
      <c r="I44" s="104">
        <v>2835</v>
      </c>
      <c r="J44" s="105">
        <v>3121</v>
      </c>
      <c r="K44" s="105">
        <v>4128</v>
      </c>
      <c r="L44" s="105">
        <v>4731</v>
      </c>
      <c r="M44" s="106">
        <v>5342</v>
      </c>
    </row>
    <row r="45" spans="2:13" ht="27.75" customHeight="1" x14ac:dyDescent="0.2">
      <c r="B45" s="1268"/>
      <c r="C45" s="1269"/>
      <c r="D45" s="103"/>
      <c r="E45" s="1274" t="s">
        <v>34</v>
      </c>
      <c r="F45" s="1274"/>
      <c r="G45" s="1274"/>
      <c r="H45" s="1275"/>
      <c r="I45" s="104">
        <v>2722</v>
      </c>
      <c r="J45" s="105">
        <v>2611</v>
      </c>
      <c r="K45" s="105">
        <v>2602</v>
      </c>
      <c r="L45" s="105">
        <v>2590</v>
      </c>
      <c r="M45" s="106">
        <v>2492</v>
      </c>
    </row>
    <row r="46" spans="2:13" ht="27.75" customHeight="1" x14ac:dyDescent="0.2">
      <c r="B46" s="1268"/>
      <c r="C46" s="1269"/>
      <c r="D46" s="107"/>
      <c r="E46" s="1274" t="s">
        <v>35</v>
      </c>
      <c r="F46" s="1274"/>
      <c r="G46" s="1274"/>
      <c r="H46" s="1275"/>
      <c r="I46" s="104">
        <v>80</v>
      </c>
      <c r="J46" s="105">
        <v>54</v>
      </c>
      <c r="K46" s="105">
        <v>29</v>
      </c>
      <c r="L46" s="105">
        <v>5</v>
      </c>
      <c r="M46" s="106" t="s">
        <v>511</v>
      </c>
    </row>
    <row r="47" spans="2:13" ht="27.75" customHeight="1" x14ac:dyDescent="0.2">
      <c r="B47" s="1268"/>
      <c r="C47" s="1269"/>
      <c r="D47" s="108"/>
      <c r="E47" s="1276" t="s">
        <v>36</v>
      </c>
      <c r="F47" s="1277"/>
      <c r="G47" s="1277"/>
      <c r="H47" s="1278"/>
      <c r="I47" s="104" t="s">
        <v>511</v>
      </c>
      <c r="J47" s="105" t="s">
        <v>511</v>
      </c>
      <c r="K47" s="105" t="s">
        <v>511</v>
      </c>
      <c r="L47" s="105" t="s">
        <v>511</v>
      </c>
      <c r="M47" s="106" t="s">
        <v>511</v>
      </c>
    </row>
    <row r="48" spans="2:13" ht="27.75" customHeight="1" x14ac:dyDescent="0.2">
      <c r="B48" s="1268"/>
      <c r="C48" s="1269"/>
      <c r="D48" s="103"/>
      <c r="E48" s="1274" t="s">
        <v>37</v>
      </c>
      <c r="F48" s="1274"/>
      <c r="G48" s="1274"/>
      <c r="H48" s="1275"/>
      <c r="I48" s="104" t="s">
        <v>511</v>
      </c>
      <c r="J48" s="105" t="s">
        <v>511</v>
      </c>
      <c r="K48" s="105" t="s">
        <v>511</v>
      </c>
      <c r="L48" s="105" t="s">
        <v>511</v>
      </c>
      <c r="M48" s="106" t="s">
        <v>511</v>
      </c>
    </row>
    <row r="49" spans="2:13" ht="27.75" customHeight="1" x14ac:dyDescent="0.2">
      <c r="B49" s="1270"/>
      <c r="C49" s="1271"/>
      <c r="D49" s="103"/>
      <c r="E49" s="1274" t="s">
        <v>38</v>
      </c>
      <c r="F49" s="1274"/>
      <c r="G49" s="1274"/>
      <c r="H49" s="1275"/>
      <c r="I49" s="104">
        <v>1</v>
      </c>
      <c r="J49" s="105" t="s">
        <v>511</v>
      </c>
      <c r="K49" s="105" t="s">
        <v>511</v>
      </c>
      <c r="L49" s="105" t="s">
        <v>511</v>
      </c>
      <c r="M49" s="106" t="s">
        <v>511</v>
      </c>
    </row>
    <row r="50" spans="2:13" ht="27.75" customHeight="1" x14ac:dyDescent="0.2">
      <c r="B50" s="1279" t="s">
        <v>39</v>
      </c>
      <c r="C50" s="1280"/>
      <c r="D50" s="109"/>
      <c r="E50" s="1274" t="s">
        <v>40</v>
      </c>
      <c r="F50" s="1274"/>
      <c r="G50" s="1274"/>
      <c r="H50" s="1275"/>
      <c r="I50" s="104">
        <v>786</v>
      </c>
      <c r="J50" s="105">
        <v>1256</v>
      </c>
      <c r="K50" s="105">
        <v>1913</v>
      </c>
      <c r="L50" s="105">
        <v>3158</v>
      </c>
      <c r="M50" s="106">
        <v>3170</v>
      </c>
    </row>
    <row r="51" spans="2:13" ht="27.75" customHeight="1" x14ac:dyDescent="0.2">
      <c r="B51" s="1268"/>
      <c r="C51" s="1269"/>
      <c r="D51" s="103"/>
      <c r="E51" s="1274" t="s">
        <v>41</v>
      </c>
      <c r="F51" s="1274"/>
      <c r="G51" s="1274"/>
      <c r="H51" s="1275"/>
      <c r="I51" s="104">
        <v>3701</v>
      </c>
      <c r="J51" s="105">
        <v>4432</v>
      </c>
      <c r="K51" s="105">
        <v>5599</v>
      </c>
      <c r="L51" s="105">
        <v>5513</v>
      </c>
      <c r="M51" s="106">
        <v>5194</v>
      </c>
    </row>
    <row r="52" spans="2:13" ht="27.75" customHeight="1" x14ac:dyDescent="0.2">
      <c r="B52" s="1270"/>
      <c r="C52" s="1271"/>
      <c r="D52" s="103"/>
      <c r="E52" s="1274" t="s">
        <v>42</v>
      </c>
      <c r="F52" s="1274"/>
      <c r="G52" s="1274"/>
      <c r="H52" s="1275"/>
      <c r="I52" s="104">
        <v>8086</v>
      </c>
      <c r="J52" s="105">
        <v>8522</v>
      </c>
      <c r="K52" s="105">
        <v>8747</v>
      </c>
      <c r="L52" s="105">
        <v>9127</v>
      </c>
      <c r="M52" s="106">
        <v>9393</v>
      </c>
    </row>
    <row r="53" spans="2:13" ht="27.75" customHeight="1" thickBot="1" x14ac:dyDescent="0.25">
      <c r="B53" s="1281" t="s">
        <v>43</v>
      </c>
      <c r="C53" s="1282"/>
      <c r="D53" s="110"/>
      <c r="E53" s="1283" t="s">
        <v>44</v>
      </c>
      <c r="F53" s="1283"/>
      <c r="G53" s="1283"/>
      <c r="H53" s="1284"/>
      <c r="I53" s="111">
        <v>2999</v>
      </c>
      <c r="J53" s="112">
        <v>1845</v>
      </c>
      <c r="K53" s="112">
        <v>1010</v>
      </c>
      <c r="L53" s="112">
        <v>739</v>
      </c>
      <c r="M53" s="113">
        <v>2113</v>
      </c>
    </row>
    <row r="54" spans="2:13" ht="27.75" customHeight="1" x14ac:dyDescent="0.2">
      <c r="B54" s="114" t="s">
        <v>45</v>
      </c>
      <c r="C54" s="115"/>
      <c r="D54" s="115"/>
      <c r="E54" s="116"/>
      <c r="F54" s="116"/>
      <c r="G54" s="116"/>
      <c r="H54" s="116"/>
      <c r="I54" s="117"/>
      <c r="J54" s="117"/>
      <c r="K54" s="117"/>
      <c r="L54" s="117"/>
      <c r="M54" s="117"/>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qbAwab52CrQjgVunqSX7e/GcsPITxVKXhnHiN01VegaPEG1Eazcd0HZdnMhLZVTJFPG237jxI9rp6NNL4x137w==" saltValue="qInBLwXOl1M/QCvD/4sHe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W66"/>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8" t="s">
        <v>46</v>
      </c>
    </row>
    <row r="54" spans="2:8" ht="29.25" customHeight="1" thickBot="1" x14ac:dyDescent="0.3">
      <c r="B54" s="119" t="s">
        <v>1</v>
      </c>
      <c r="C54" s="120"/>
      <c r="D54" s="120"/>
      <c r="E54" s="121" t="s">
        <v>2</v>
      </c>
      <c r="F54" s="122" t="s">
        <v>555</v>
      </c>
      <c r="G54" s="122" t="s">
        <v>556</v>
      </c>
      <c r="H54" s="123" t="s">
        <v>557</v>
      </c>
    </row>
    <row r="55" spans="2:8" ht="52.5" customHeight="1" x14ac:dyDescent="0.2">
      <c r="B55" s="124"/>
      <c r="C55" s="1293" t="s">
        <v>47</v>
      </c>
      <c r="D55" s="1293"/>
      <c r="E55" s="1294"/>
      <c r="F55" s="125">
        <v>801</v>
      </c>
      <c r="G55" s="125">
        <v>1010</v>
      </c>
      <c r="H55" s="126">
        <v>980</v>
      </c>
    </row>
    <row r="56" spans="2:8" ht="52.5" customHeight="1" x14ac:dyDescent="0.2">
      <c r="B56" s="127"/>
      <c r="C56" s="1295" t="s">
        <v>48</v>
      </c>
      <c r="D56" s="1295"/>
      <c r="E56" s="1296"/>
      <c r="F56" s="128">
        <v>2</v>
      </c>
      <c r="G56" s="128">
        <v>2</v>
      </c>
      <c r="H56" s="129">
        <v>2</v>
      </c>
    </row>
    <row r="57" spans="2:8" ht="53.25" customHeight="1" x14ac:dyDescent="0.2">
      <c r="B57" s="127"/>
      <c r="C57" s="1297" t="s">
        <v>49</v>
      </c>
      <c r="D57" s="1297"/>
      <c r="E57" s="1298"/>
      <c r="F57" s="130">
        <v>1279</v>
      </c>
      <c r="G57" s="130">
        <v>1461</v>
      </c>
      <c r="H57" s="131">
        <v>1204</v>
      </c>
    </row>
    <row r="58" spans="2:8" ht="45.75" customHeight="1" x14ac:dyDescent="0.2">
      <c r="B58" s="132"/>
      <c r="C58" s="1285" t="s">
        <v>575</v>
      </c>
      <c r="D58" s="1286"/>
      <c r="E58" s="1287"/>
      <c r="F58" s="133">
        <v>815</v>
      </c>
      <c r="G58" s="133">
        <v>832</v>
      </c>
      <c r="H58" s="134">
        <v>762</v>
      </c>
    </row>
    <row r="59" spans="2:8" ht="45.75" customHeight="1" x14ac:dyDescent="0.2">
      <c r="B59" s="132"/>
      <c r="C59" s="1285" t="s">
        <v>576</v>
      </c>
      <c r="D59" s="1286"/>
      <c r="E59" s="1287"/>
      <c r="F59" s="133">
        <v>384</v>
      </c>
      <c r="G59" s="133">
        <v>495</v>
      </c>
      <c r="H59" s="134">
        <v>324</v>
      </c>
    </row>
    <row r="60" spans="2:8" ht="45.75" customHeight="1" x14ac:dyDescent="0.2">
      <c r="B60" s="132"/>
      <c r="C60" s="1285" t="s">
        <v>577</v>
      </c>
      <c r="D60" s="1286"/>
      <c r="E60" s="1287"/>
      <c r="F60" s="133">
        <v>3</v>
      </c>
      <c r="G60" s="133">
        <v>57</v>
      </c>
      <c r="H60" s="134">
        <v>35</v>
      </c>
    </row>
    <row r="61" spans="2:8" ht="45.75" customHeight="1" x14ac:dyDescent="0.2">
      <c r="B61" s="132"/>
      <c r="C61" s="1285" t="s">
        <v>578</v>
      </c>
      <c r="D61" s="1286"/>
      <c r="E61" s="1287"/>
      <c r="F61" s="133">
        <v>49</v>
      </c>
      <c r="G61" s="133">
        <v>49</v>
      </c>
      <c r="H61" s="134">
        <v>50</v>
      </c>
    </row>
    <row r="62" spans="2:8" ht="45.75" customHeight="1" thickBot="1" x14ac:dyDescent="0.25">
      <c r="B62" s="135"/>
      <c r="C62" s="1288" t="s">
        <v>579</v>
      </c>
      <c r="D62" s="1289"/>
      <c r="E62" s="1290"/>
      <c r="F62" s="136">
        <v>14</v>
      </c>
      <c r="G62" s="136">
        <v>12</v>
      </c>
      <c r="H62" s="137">
        <v>12</v>
      </c>
    </row>
    <row r="63" spans="2:8" ht="52.5" customHeight="1" thickBot="1" x14ac:dyDescent="0.25">
      <c r="B63" s="138"/>
      <c r="C63" s="1291" t="s">
        <v>50</v>
      </c>
      <c r="D63" s="1291"/>
      <c r="E63" s="1292"/>
      <c r="F63" s="139">
        <v>2083</v>
      </c>
      <c r="G63" s="139">
        <v>2473</v>
      </c>
      <c r="H63" s="140">
        <v>2187</v>
      </c>
    </row>
    <row r="64" spans="2:8" ht="15" customHeight="1" x14ac:dyDescent="0.2"/>
    <row r="65" ht="0" hidden="1" customHeight="1" x14ac:dyDescent="0.2"/>
    <row r="66" ht="0" hidden="1" customHeight="1" x14ac:dyDescent="0.2"/>
  </sheetData>
  <sheetProtection algorithmName="SHA-512" hashValue="KyARbxE+FMtZf3yxzTolc0FlVtH8q5yItWOlRdYMFlOvgtFG/FcGsd+a51YLPAz7Pj9uJ8o3MDneU0Kxpj38nw==" saltValue="qMPKHJDahS1avSFb2o2X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385" customWidth="1"/>
    <col min="2" max="107" width="2.44140625" style="385" customWidth="1"/>
    <col min="108" max="108" width="6.109375" style="393" customWidth="1"/>
    <col min="109" max="109" width="5.88671875" style="392" customWidth="1"/>
    <col min="110" max="110" width="19.109375" style="385" hidden="1"/>
    <col min="111" max="115" width="12.6640625" style="385" hidden="1"/>
    <col min="116" max="349" width="8.6640625" style="385" hidden="1"/>
    <col min="350" max="355" width="14.88671875" style="385" hidden="1"/>
    <col min="356" max="357" width="15.88671875" style="385" hidden="1"/>
    <col min="358" max="363" width="16.109375" style="385" hidden="1"/>
    <col min="364" max="364" width="6.109375" style="385" hidden="1"/>
    <col min="365" max="365" width="3" style="385" hidden="1"/>
    <col min="366" max="605" width="8.6640625" style="385" hidden="1"/>
    <col min="606" max="611" width="14.88671875" style="385" hidden="1"/>
    <col min="612" max="613" width="15.88671875" style="385" hidden="1"/>
    <col min="614" max="619" width="16.109375" style="385" hidden="1"/>
    <col min="620" max="620" width="6.109375" style="385" hidden="1"/>
    <col min="621" max="621" width="3" style="385" hidden="1"/>
    <col min="622" max="861" width="8.6640625" style="385" hidden="1"/>
    <col min="862" max="867" width="14.88671875" style="385" hidden="1"/>
    <col min="868" max="869" width="15.88671875" style="385" hidden="1"/>
    <col min="870" max="875" width="16.109375" style="385" hidden="1"/>
    <col min="876" max="876" width="6.109375" style="385" hidden="1"/>
    <col min="877" max="877" width="3" style="385" hidden="1"/>
    <col min="878" max="1117" width="8.6640625" style="385" hidden="1"/>
    <col min="1118" max="1123" width="14.88671875" style="385" hidden="1"/>
    <col min="1124" max="1125" width="15.88671875" style="385" hidden="1"/>
    <col min="1126" max="1131" width="16.109375" style="385" hidden="1"/>
    <col min="1132" max="1132" width="6.109375" style="385" hidden="1"/>
    <col min="1133" max="1133" width="3" style="385" hidden="1"/>
    <col min="1134" max="1373" width="8.6640625" style="385" hidden="1"/>
    <col min="1374" max="1379" width="14.88671875" style="385" hidden="1"/>
    <col min="1380" max="1381" width="15.88671875" style="385" hidden="1"/>
    <col min="1382" max="1387" width="16.109375" style="385" hidden="1"/>
    <col min="1388" max="1388" width="6.109375" style="385" hidden="1"/>
    <col min="1389" max="1389" width="3" style="385" hidden="1"/>
    <col min="1390" max="1629" width="8.6640625" style="385" hidden="1"/>
    <col min="1630" max="1635" width="14.88671875" style="385" hidden="1"/>
    <col min="1636" max="1637" width="15.88671875" style="385" hidden="1"/>
    <col min="1638" max="1643" width="16.109375" style="385" hidden="1"/>
    <col min="1644" max="1644" width="6.109375" style="385" hidden="1"/>
    <col min="1645" max="1645" width="3" style="385" hidden="1"/>
    <col min="1646" max="1885" width="8.6640625" style="385" hidden="1"/>
    <col min="1886" max="1891" width="14.88671875" style="385" hidden="1"/>
    <col min="1892" max="1893" width="15.88671875" style="385" hidden="1"/>
    <col min="1894" max="1899" width="16.109375" style="385" hidden="1"/>
    <col min="1900" max="1900" width="6.109375" style="385" hidden="1"/>
    <col min="1901" max="1901" width="3" style="385" hidden="1"/>
    <col min="1902" max="2141" width="8.6640625" style="385" hidden="1"/>
    <col min="2142" max="2147" width="14.88671875" style="385" hidden="1"/>
    <col min="2148" max="2149" width="15.88671875" style="385" hidden="1"/>
    <col min="2150" max="2155" width="16.109375" style="385" hidden="1"/>
    <col min="2156" max="2156" width="6.109375" style="385" hidden="1"/>
    <col min="2157" max="2157" width="3" style="385" hidden="1"/>
    <col min="2158" max="2397" width="8.6640625" style="385" hidden="1"/>
    <col min="2398" max="2403" width="14.88671875" style="385" hidden="1"/>
    <col min="2404" max="2405" width="15.88671875" style="385" hidden="1"/>
    <col min="2406" max="2411" width="16.109375" style="385" hidden="1"/>
    <col min="2412" max="2412" width="6.109375" style="385" hidden="1"/>
    <col min="2413" max="2413" width="3" style="385" hidden="1"/>
    <col min="2414" max="2653" width="8.6640625" style="385" hidden="1"/>
    <col min="2654" max="2659" width="14.88671875" style="385" hidden="1"/>
    <col min="2660" max="2661" width="15.88671875" style="385" hidden="1"/>
    <col min="2662" max="2667" width="16.109375" style="385" hidden="1"/>
    <col min="2668" max="2668" width="6.109375" style="385" hidden="1"/>
    <col min="2669" max="2669" width="3" style="385" hidden="1"/>
    <col min="2670" max="2909" width="8.6640625" style="385" hidden="1"/>
    <col min="2910" max="2915" width="14.88671875" style="385" hidden="1"/>
    <col min="2916" max="2917" width="15.88671875" style="385" hidden="1"/>
    <col min="2918" max="2923" width="16.109375" style="385" hidden="1"/>
    <col min="2924" max="2924" width="6.109375" style="385" hidden="1"/>
    <col min="2925" max="2925" width="3" style="385" hidden="1"/>
    <col min="2926" max="3165" width="8.6640625" style="385" hidden="1"/>
    <col min="3166" max="3171" width="14.88671875" style="385" hidden="1"/>
    <col min="3172" max="3173" width="15.88671875" style="385" hidden="1"/>
    <col min="3174" max="3179" width="16.109375" style="385" hidden="1"/>
    <col min="3180" max="3180" width="6.109375" style="385" hidden="1"/>
    <col min="3181" max="3181" width="3" style="385" hidden="1"/>
    <col min="3182" max="3421" width="8.6640625" style="385" hidden="1"/>
    <col min="3422" max="3427" width="14.88671875" style="385" hidden="1"/>
    <col min="3428" max="3429" width="15.88671875" style="385" hidden="1"/>
    <col min="3430" max="3435" width="16.109375" style="385" hidden="1"/>
    <col min="3436" max="3436" width="6.109375" style="385" hidden="1"/>
    <col min="3437" max="3437" width="3" style="385" hidden="1"/>
    <col min="3438" max="3677" width="8.6640625" style="385" hidden="1"/>
    <col min="3678" max="3683" width="14.88671875" style="385" hidden="1"/>
    <col min="3684" max="3685" width="15.88671875" style="385" hidden="1"/>
    <col min="3686" max="3691" width="16.109375" style="385" hidden="1"/>
    <col min="3692" max="3692" width="6.109375" style="385" hidden="1"/>
    <col min="3693" max="3693" width="3" style="385" hidden="1"/>
    <col min="3694" max="3933" width="8.6640625" style="385" hidden="1"/>
    <col min="3934" max="3939" width="14.88671875" style="385" hidden="1"/>
    <col min="3940" max="3941" width="15.88671875" style="385" hidden="1"/>
    <col min="3942" max="3947" width="16.109375" style="385" hidden="1"/>
    <col min="3948" max="3948" width="6.109375" style="385" hidden="1"/>
    <col min="3949" max="3949" width="3" style="385" hidden="1"/>
    <col min="3950" max="4189" width="8.6640625" style="385" hidden="1"/>
    <col min="4190" max="4195" width="14.88671875" style="385" hidden="1"/>
    <col min="4196" max="4197" width="15.88671875" style="385" hidden="1"/>
    <col min="4198" max="4203" width="16.109375" style="385" hidden="1"/>
    <col min="4204" max="4204" width="6.109375" style="385" hidden="1"/>
    <col min="4205" max="4205" width="3" style="385" hidden="1"/>
    <col min="4206" max="4445" width="8.6640625" style="385" hidden="1"/>
    <col min="4446" max="4451" width="14.88671875" style="385" hidden="1"/>
    <col min="4452" max="4453" width="15.88671875" style="385" hidden="1"/>
    <col min="4454" max="4459" width="16.109375" style="385" hidden="1"/>
    <col min="4460" max="4460" width="6.109375" style="385" hidden="1"/>
    <col min="4461" max="4461" width="3" style="385" hidden="1"/>
    <col min="4462" max="4701" width="8.6640625" style="385" hidden="1"/>
    <col min="4702" max="4707" width="14.88671875" style="385" hidden="1"/>
    <col min="4708" max="4709" width="15.88671875" style="385" hidden="1"/>
    <col min="4710" max="4715" width="16.109375" style="385" hidden="1"/>
    <col min="4716" max="4716" width="6.109375" style="385" hidden="1"/>
    <col min="4717" max="4717" width="3" style="385" hidden="1"/>
    <col min="4718" max="4957" width="8.6640625" style="385" hidden="1"/>
    <col min="4958" max="4963" width="14.88671875" style="385" hidden="1"/>
    <col min="4964" max="4965" width="15.88671875" style="385" hidden="1"/>
    <col min="4966" max="4971" width="16.109375" style="385" hidden="1"/>
    <col min="4972" max="4972" width="6.109375" style="385" hidden="1"/>
    <col min="4973" max="4973" width="3" style="385" hidden="1"/>
    <col min="4974" max="5213" width="8.6640625" style="385" hidden="1"/>
    <col min="5214" max="5219" width="14.88671875" style="385" hidden="1"/>
    <col min="5220" max="5221" width="15.88671875" style="385" hidden="1"/>
    <col min="5222" max="5227" width="16.109375" style="385" hidden="1"/>
    <col min="5228" max="5228" width="6.109375" style="385" hidden="1"/>
    <col min="5229" max="5229" width="3" style="385" hidden="1"/>
    <col min="5230" max="5469" width="8.6640625" style="385" hidden="1"/>
    <col min="5470" max="5475" width="14.88671875" style="385" hidden="1"/>
    <col min="5476" max="5477" width="15.88671875" style="385" hidden="1"/>
    <col min="5478" max="5483" width="16.109375" style="385" hidden="1"/>
    <col min="5484" max="5484" width="6.109375" style="385" hidden="1"/>
    <col min="5485" max="5485" width="3" style="385" hidden="1"/>
    <col min="5486" max="5725" width="8.6640625" style="385" hidden="1"/>
    <col min="5726" max="5731" width="14.88671875" style="385" hidden="1"/>
    <col min="5732" max="5733" width="15.88671875" style="385" hidden="1"/>
    <col min="5734" max="5739" width="16.109375" style="385" hidden="1"/>
    <col min="5740" max="5740" width="6.109375" style="385" hidden="1"/>
    <col min="5741" max="5741" width="3" style="385" hidden="1"/>
    <col min="5742" max="5981" width="8.6640625" style="385" hidden="1"/>
    <col min="5982" max="5987" width="14.88671875" style="385" hidden="1"/>
    <col min="5988" max="5989" width="15.88671875" style="385" hidden="1"/>
    <col min="5990" max="5995" width="16.109375" style="385" hidden="1"/>
    <col min="5996" max="5996" width="6.109375" style="385" hidden="1"/>
    <col min="5997" max="5997" width="3" style="385" hidden="1"/>
    <col min="5998" max="6237" width="8.6640625" style="385" hidden="1"/>
    <col min="6238" max="6243" width="14.88671875" style="385" hidden="1"/>
    <col min="6244" max="6245" width="15.88671875" style="385" hidden="1"/>
    <col min="6246" max="6251" width="16.109375" style="385" hidden="1"/>
    <col min="6252" max="6252" width="6.109375" style="385" hidden="1"/>
    <col min="6253" max="6253" width="3" style="385" hidden="1"/>
    <col min="6254" max="6493" width="8.6640625" style="385" hidden="1"/>
    <col min="6494" max="6499" width="14.88671875" style="385" hidden="1"/>
    <col min="6500" max="6501" width="15.88671875" style="385" hidden="1"/>
    <col min="6502" max="6507" width="16.109375" style="385" hidden="1"/>
    <col min="6508" max="6508" width="6.109375" style="385" hidden="1"/>
    <col min="6509" max="6509" width="3" style="385" hidden="1"/>
    <col min="6510" max="6749" width="8.6640625" style="385" hidden="1"/>
    <col min="6750" max="6755" width="14.88671875" style="385" hidden="1"/>
    <col min="6756" max="6757" width="15.88671875" style="385" hidden="1"/>
    <col min="6758" max="6763" width="16.109375" style="385" hidden="1"/>
    <col min="6764" max="6764" width="6.109375" style="385" hidden="1"/>
    <col min="6765" max="6765" width="3" style="385" hidden="1"/>
    <col min="6766" max="7005" width="8.6640625" style="385" hidden="1"/>
    <col min="7006" max="7011" width="14.88671875" style="385" hidden="1"/>
    <col min="7012" max="7013" width="15.88671875" style="385" hidden="1"/>
    <col min="7014" max="7019" width="16.109375" style="385" hidden="1"/>
    <col min="7020" max="7020" width="6.109375" style="385" hidden="1"/>
    <col min="7021" max="7021" width="3" style="385" hidden="1"/>
    <col min="7022" max="7261" width="8.6640625" style="385" hidden="1"/>
    <col min="7262" max="7267" width="14.88671875" style="385" hidden="1"/>
    <col min="7268" max="7269" width="15.88671875" style="385" hidden="1"/>
    <col min="7270" max="7275" width="16.109375" style="385" hidden="1"/>
    <col min="7276" max="7276" width="6.109375" style="385" hidden="1"/>
    <col min="7277" max="7277" width="3" style="385" hidden="1"/>
    <col min="7278" max="7517" width="8.6640625" style="385" hidden="1"/>
    <col min="7518" max="7523" width="14.88671875" style="385" hidden="1"/>
    <col min="7524" max="7525" width="15.88671875" style="385" hidden="1"/>
    <col min="7526" max="7531" width="16.109375" style="385" hidden="1"/>
    <col min="7532" max="7532" width="6.109375" style="385" hidden="1"/>
    <col min="7533" max="7533" width="3" style="385" hidden="1"/>
    <col min="7534" max="7773" width="8.6640625" style="385" hidden="1"/>
    <col min="7774" max="7779" width="14.88671875" style="385" hidden="1"/>
    <col min="7780" max="7781" width="15.88671875" style="385" hidden="1"/>
    <col min="7782" max="7787" width="16.109375" style="385" hidden="1"/>
    <col min="7788" max="7788" width="6.109375" style="385" hidden="1"/>
    <col min="7789" max="7789" width="3" style="385" hidden="1"/>
    <col min="7790" max="8029" width="8.6640625" style="385" hidden="1"/>
    <col min="8030" max="8035" width="14.88671875" style="385" hidden="1"/>
    <col min="8036" max="8037" width="15.88671875" style="385" hidden="1"/>
    <col min="8038" max="8043" width="16.109375" style="385" hidden="1"/>
    <col min="8044" max="8044" width="6.109375" style="385" hidden="1"/>
    <col min="8045" max="8045" width="3" style="385" hidden="1"/>
    <col min="8046" max="8285" width="8.6640625" style="385" hidden="1"/>
    <col min="8286" max="8291" width="14.88671875" style="385" hidden="1"/>
    <col min="8292" max="8293" width="15.88671875" style="385" hidden="1"/>
    <col min="8294" max="8299" width="16.109375" style="385" hidden="1"/>
    <col min="8300" max="8300" width="6.109375" style="385" hidden="1"/>
    <col min="8301" max="8301" width="3" style="385" hidden="1"/>
    <col min="8302" max="8541" width="8.6640625" style="385" hidden="1"/>
    <col min="8542" max="8547" width="14.88671875" style="385" hidden="1"/>
    <col min="8548" max="8549" width="15.88671875" style="385" hidden="1"/>
    <col min="8550" max="8555" width="16.109375" style="385" hidden="1"/>
    <col min="8556" max="8556" width="6.109375" style="385" hidden="1"/>
    <col min="8557" max="8557" width="3" style="385" hidden="1"/>
    <col min="8558" max="8797" width="8.6640625" style="385" hidden="1"/>
    <col min="8798" max="8803" width="14.88671875" style="385" hidden="1"/>
    <col min="8804" max="8805" width="15.88671875" style="385" hidden="1"/>
    <col min="8806" max="8811" width="16.109375" style="385" hidden="1"/>
    <col min="8812" max="8812" width="6.109375" style="385" hidden="1"/>
    <col min="8813" max="8813" width="3" style="385" hidden="1"/>
    <col min="8814" max="9053" width="8.6640625" style="385" hidden="1"/>
    <col min="9054" max="9059" width="14.88671875" style="385" hidden="1"/>
    <col min="9060" max="9061" width="15.88671875" style="385" hidden="1"/>
    <col min="9062" max="9067" width="16.109375" style="385" hidden="1"/>
    <col min="9068" max="9068" width="6.109375" style="385" hidden="1"/>
    <col min="9069" max="9069" width="3" style="385" hidden="1"/>
    <col min="9070" max="9309" width="8.6640625" style="385" hidden="1"/>
    <col min="9310" max="9315" width="14.88671875" style="385" hidden="1"/>
    <col min="9316" max="9317" width="15.88671875" style="385" hidden="1"/>
    <col min="9318" max="9323" width="16.109375" style="385" hidden="1"/>
    <col min="9324" max="9324" width="6.109375" style="385" hidden="1"/>
    <col min="9325" max="9325" width="3" style="385" hidden="1"/>
    <col min="9326" max="9565" width="8.6640625" style="385" hidden="1"/>
    <col min="9566" max="9571" width="14.88671875" style="385" hidden="1"/>
    <col min="9572" max="9573" width="15.88671875" style="385" hidden="1"/>
    <col min="9574" max="9579" width="16.109375" style="385" hidden="1"/>
    <col min="9580" max="9580" width="6.109375" style="385" hidden="1"/>
    <col min="9581" max="9581" width="3" style="385" hidden="1"/>
    <col min="9582" max="9821" width="8.6640625" style="385" hidden="1"/>
    <col min="9822" max="9827" width="14.88671875" style="385" hidden="1"/>
    <col min="9828" max="9829" width="15.88671875" style="385" hidden="1"/>
    <col min="9830" max="9835" width="16.109375" style="385" hidden="1"/>
    <col min="9836" max="9836" width="6.109375" style="385" hidden="1"/>
    <col min="9837" max="9837" width="3" style="385" hidden="1"/>
    <col min="9838" max="10077" width="8.6640625" style="385" hidden="1"/>
    <col min="10078" max="10083" width="14.88671875" style="385" hidden="1"/>
    <col min="10084" max="10085" width="15.88671875" style="385" hidden="1"/>
    <col min="10086" max="10091" width="16.109375" style="385" hidden="1"/>
    <col min="10092" max="10092" width="6.109375" style="385" hidden="1"/>
    <col min="10093" max="10093" width="3" style="385" hidden="1"/>
    <col min="10094" max="10333" width="8.6640625" style="385" hidden="1"/>
    <col min="10334" max="10339" width="14.88671875" style="385" hidden="1"/>
    <col min="10340" max="10341" width="15.88671875" style="385" hidden="1"/>
    <col min="10342" max="10347" width="16.109375" style="385" hidden="1"/>
    <col min="10348" max="10348" width="6.109375" style="385" hidden="1"/>
    <col min="10349" max="10349" width="3" style="385" hidden="1"/>
    <col min="10350" max="10589" width="8.6640625" style="385" hidden="1"/>
    <col min="10590" max="10595" width="14.88671875" style="385" hidden="1"/>
    <col min="10596" max="10597" width="15.88671875" style="385" hidden="1"/>
    <col min="10598" max="10603" width="16.109375" style="385" hidden="1"/>
    <col min="10604" max="10604" width="6.109375" style="385" hidden="1"/>
    <col min="10605" max="10605" width="3" style="385" hidden="1"/>
    <col min="10606" max="10845" width="8.6640625" style="385" hidden="1"/>
    <col min="10846" max="10851" width="14.88671875" style="385" hidden="1"/>
    <col min="10852" max="10853" width="15.88671875" style="385" hidden="1"/>
    <col min="10854" max="10859" width="16.109375" style="385" hidden="1"/>
    <col min="10860" max="10860" width="6.109375" style="385" hidden="1"/>
    <col min="10861" max="10861" width="3" style="385" hidden="1"/>
    <col min="10862" max="11101" width="8.6640625" style="385" hidden="1"/>
    <col min="11102" max="11107" width="14.88671875" style="385" hidden="1"/>
    <col min="11108" max="11109" width="15.88671875" style="385" hidden="1"/>
    <col min="11110" max="11115" width="16.109375" style="385" hidden="1"/>
    <col min="11116" max="11116" width="6.109375" style="385" hidden="1"/>
    <col min="11117" max="11117" width="3" style="385" hidden="1"/>
    <col min="11118" max="11357" width="8.6640625" style="385" hidden="1"/>
    <col min="11358" max="11363" width="14.88671875" style="385" hidden="1"/>
    <col min="11364" max="11365" width="15.88671875" style="385" hidden="1"/>
    <col min="11366" max="11371" width="16.109375" style="385" hidden="1"/>
    <col min="11372" max="11372" width="6.109375" style="385" hidden="1"/>
    <col min="11373" max="11373" width="3" style="385" hidden="1"/>
    <col min="11374" max="11613" width="8.6640625" style="385" hidden="1"/>
    <col min="11614" max="11619" width="14.88671875" style="385" hidden="1"/>
    <col min="11620" max="11621" width="15.88671875" style="385" hidden="1"/>
    <col min="11622" max="11627" width="16.109375" style="385" hidden="1"/>
    <col min="11628" max="11628" width="6.109375" style="385" hidden="1"/>
    <col min="11629" max="11629" width="3" style="385" hidden="1"/>
    <col min="11630" max="11869" width="8.6640625" style="385" hidden="1"/>
    <col min="11870" max="11875" width="14.88671875" style="385" hidden="1"/>
    <col min="11876" max="11877" width="15.88671875" style="385" hidden="1"/>
    <col min="11878" max="11883" width="16.109375" style="385" hidden="1"/>
    <col min="11884" max="11884" width="6.109375" style="385" hidden="1"/>
    <col min="11885" max="11885" width="3" style="385" hidden="1"/>
    <col min="11886" max="12125" width="8.6640625" style="385" hidden="1"/>
    <col min="12126" max="12131" width="14.88671875" style="385" hidden="1"/>
    <col min="12132" max="12133" width="15.88671875" style="385" hidden="1"/>
    <col min="12134" max="12139" width="16.109375" style="385" hidden="1"/>
    <col min="12140" max="12140" width="6.109375" style="385" hidden="1"/>
    <col min="12141" max="12141" width="3" style="385" hidden="1"/>
    <col min="12142" max="12381" width="8.6640625" style="385" hidden="1"/>
    <col min="12382" max="12387" width="14.88671875" style="385" hidden="1"/>
    <col min="12388" max="12389" width="15.88671875" style="385" hidden="1"/>
    <col min="12390" max="12395" width="16.109375" style="385" hidden="1"/>
    <col min="12396" max="12396" width="6.109375" style="385" hidden="1"/>
    <col min="12397" max="12397" width="3" style="385" hidden="1"/>
    <col min="12398" max="12637" width="8.6640625" style="385" hidden="1"/>
    <col min="12638" max="12643" width="14.88671875" style="385" hidden="1"/>
    <col min="12644" max="12645" width="15.88671875" style="385" hidden="1"/>
    <col min="12646" max="12651" width="16.109375" style="385" hidden="1"/>
    <col min="12652" max="12652" width="6.109375" style="385" hidden="1"/>
    <col min="12653" max="12653" width="3" style="385" hidden="1"/>
    <col min="12654" max="12893" width="8.6640625" style="385" hidden="1"/>
    <col min="12894" max="12899" width="14.88671875" style="385" hidden="1"/>
    <col min="12900" max="12901" width="15.88671875" style="385" hidden="1"/>
    <col min="12902" max="12907" width="16.109375" style="385" hidden="1"/>
    <col min="12908" max="12908" width="6.109375" style="385" hidden="1"/>
    <col min="12909" max="12909" width="3" style="385" hidden="1"/>
    <col min="12910" max="13149" width="8.6640625" style="385" hidden="1"/>
    <col min="13150" max="13155" width="14.88671875" style="385" hidden="1"/>
    <col min="13156" max="13157" width="15.88671875" style="385" hidden="1"/>
    <col min="13158" max="13163" width="16.109375" style="385" hidden="1"/>
    <col min="13164" max="13164" width="6.109375" style="385" hidden="1"/>
    <col min="13165" max="13165" width="3" style="385" hidden="1"/>
    <col min="13166" max="13405" width="8.6640625" style="385" hidden="1"/>
    <col min="13406" max="13411" width="14.88671875" style="385" hidden="1"/>
    <col min="13412" max="13413" width="15.88671875" style="385" hidden="1"/>
    <col min="13414" max="13419" width="16.109375" style="385" hidden="1"/>
    <col min="13420" max="13420" width="6.109375" style="385" hidden="1"/>
    <col min="13421" max="13421" width="3" style="385" hidden="1"/>
    <col min="13422" max="13661" width="8.6640625" style="385" hidden="1"/>
    <col min="13662" max="13667" width="14.88671875" style="385" hidden="1"/>
    <col min="13668" max="13669" width="15.88671875" style="385" hidden="1"/>
    <col min="13670" max="13675" width="16.109375" style="385" hidden="1"/>
    <col min="13676" max="13676" width="6.109375" style="385" hidden="1"/>
    <col min="13677" max="13677" width="3" style="385" hidden="1"/>
    <col min="13678" max="13917" width="8.6640625" style="385" hidden="1"/>
    <col min="13918" max="13923" width="14.88671875" style="385" hidden="1"/>
    <col min="13924" max="13925" width="15.88671875" style="385" hidden="1"/>
    <col min="13926" max="13931" width="16.109375" style="385" hidden="1"/>
    <col min="13932" max="13932" width="6.109375" style="385" hidden="1"/>
    <col min="13933" max="13933" width="3" style="385" hidden="1"/>
    <col min="13934" max="14173" width="8.6640625" style="385" hidden="1"/>
    <col min="14174" max="14179" width="14.88671875" style="385" hidden="1"/>
    <col min="14180" max="14181" width="15.88671875" style="385" hidden="1"/>
    <col min="14182" max="14187" width="16.109375" style="385" hidden="1"/>
    <col min="14188" max="14188" width="6.109375" style="385" hidden="1"/>
    <col min="14189" max="14189" width="3" style="385" hidden="1"/>
    <col min="14190" max="14429" width="8.6640625" style="385" hidden="1"/>
    <col min="14430" max="14435" width="14.88671875" style="385" hidden="1"/>
    <col min="14436" max="14437" width="15.88671875" style="385" hidden="1"/>
    <col min="14438" max="14443" width="16.109375" style="385" hidden="1"/>
    <col min="14444" max="14444" width="6.109375" style="385" hidden="1"/>
    <col min="14445" max="14445" width="3" style="385" hidden="1"/>
    <col min="14446" max="14685" width="8.6640625" style="385" hidden="1"/>
    <col min="14686" max="14691" width="14.88671875" style="385" hidden="1"/>
    <col min="14692" max="14693" width="15.88671875" style="385" hidden="1"/>
    <col min="14694" max="14699" width="16.109375" style="385" hidden="1"/>
    <col min="14700" max="14700" width="6.109375" style="385" hidden="1"/>
    <col min="14701" max="14701" width="3" style="385" hidden="1"/>
    <col min="14702" max="14941" width="8.6640625" style="385" hidden="1"/>
    <col min="14942" max="14947" width="14.88671875" style="385" hidden="1"/>
    <col min="14948" max="14949" width="15.88671875" style="385" hidden="1"/>
    <col min="14950" max="14955" width="16.109375" style="385" hidden="1"/>
    <col min="14956" max="14956" width="6.109375" style="385" hidden="1"/>
    <col min="14957" max="14957" width="3" style="385" hidden="1"/>
    <col min="14958" max="15197" width="8.6640625" style="385" hidden="1"/>
    <col min="15198" max="15203" width="14.88671875" style="385" hidden="1"/>
    <col min="15204" max="15205" width="15.88671875" style="385" hidden="1"/>
    <col min="15206" max="15211" width="16.109375" style="385" hidden="1"/>
    <col min="15212" max="15212" width="6.109375" style="385" hidden="1"/>
    <col min="15213" max="15213" width="3" style="385" hidden="1"/>
    <col min="15214" max="15453" width="8.6640625" style="385" hidden="1"/>
    <col min="15454" max="15459" width="14.88671875" style="385" hidden="1"/>
    <col min="15460" max="15461" width="15.88671875" style="385" hidden="1"/>
    <col min="15462" max="15467" width="16.109375" style="385" hidden="1"/>
    <col min="15468" max="15468" width="6.109375" style="385" hidden="1"/>
    <col min="15469" max="15469" width="3" style="385" hidden="1"/>
    <col min="15470" max="15709" width="8.6640625" style="385" hidden="1"/>
    <col min="15710" max="15715" width="14.88671875" style="385" hidden="1"/>
    <col min="15716" max="15717" width="15.88671875" style="385" hidden="1"/>
    <col min="15718" max="15723" width="16.109375" style="385" hidden="1"/>
    <col min="15724" max="15724" width="6.109375" style="385" hidden="1"/>
    <col min="15725" max="15725" width="3" style="385" hidden="1"/>
    <col min="15726" max="15965" width="8.6640625" style="385" hidden="1"/>
    <col min="15966" max="15971" width="14.88671875" style="385" hidden="1"/>
    <col min="15972" max="15973" width="15.88671875" style="385" hidden="1"/>
    <col min="15974" max="15979" width="16.109375" style="385" hidden="1"/>
    <col min="15980" max="15980" width="6.109375" style="385" hidden="1"/>
    <col min="15981" max="15981" width="3" style="385" hidden="1"/>
    <col min="15982" max="16221" width="8.6640625" style="385" hidden="1"/>
    <col min="16222" max="16227" width="14.88671875" style="385" hidden="1"/>
    <col min="16228" max="16229" width="15.88671875" style="385" hidden="1"/>
    <col min="16230" max="16235" width="16.109375" style="385" hidden="1"/>
    <col min="16236" max="16236" width="6.109375" style="385" hidden="1"/>
    <col min="16237" max="16237" width="3" style="385" hidden="1"/>
    <col min="16238" max="16384" width="8.6640625" style="385" hidden="1"/>
  </cols>
  <sheetData>
    <row r="1" spans="1:143" ht="42.75" customHeight="1" x14ac:dyDescent="0.2">
      <c r="A1" s="383"/>
      <c r="B1" s="384"/>
      <c r="DD1" s="385"/>
      <c r="DE1" s="385"/>
    </row>
    <row r="2" spans="1:143" ht="25.5" customHeight="1" x14ac:dyDescent="0.2">
      <c r="A2" s="386"/>
      <c r="C2" s="386"/>
      <c r="O2" s="386"/>
      <c r="P2" s="386"/>
      <c r="Q2" s="386"/>
      <c r="R2" s="386"/>
      <c r="S2" s="386"/>
      <c r="T2" s="386"/>
      <c r="U2" s="386"/>
      <c r="V2" s="386"/>
      <c r="W2" s="386"/>
      <c r="X2" s="386"/>
      <c r="Y2" s="386"/>
      <c r="Z2" s="386"/>
      <c r="AA2" s="386"/>
      <c r="AB2" s="386"/>
      <c r="AC2" s="386"/>
      <c r="AD2" s="386"/>
      <c r="AE2" s="386"/>
      <c r="AF2" s="386"/>
      <c r="AG2" s="386"/>
      <c r="AH2" s="386"/>
      <c r="AI2" s="386"/>
      <c r="AU2" s="386"/>
      <c r="BG2" s="386"/>
      <c r="BS2" s="386"/>
      <c r="CE2" s="386"/>
      <c r="CQ2" s="386"/>
      <c r="DD2" s="385"/>
      <c r="DE2" s="385"/>
    </row>
    <row r="3" spans="1:143" ht="25.5" customHeight="1" x14ac:dyDescent="0.2">
      <c r="A3" s="386"/>
      <c r="C3" s="386"/>
      <c r="O3" s="386"/>
      <c r="P3" s="386"/>
      <c r="Q3" s="386"/>
      <c r="R3" s="386"/>
      <c r="S3" s="386"/>
      <c r="T3" s="386"/>
      <c r="U3" s="386"/>
      <c r="V3" s="386"/>
      <c r="W3" s="386"/>
      <c r="X3" s="386"/>
      <c r="Y3" s="386"/>
      <c r="Z3" s="386"/>
      <c r="AA3" s="386"/>
      <c r="AB3" s="386"/>
      <c r="AC3" s="386"/>
      <c r="AD3" s="386"/>
      <c r="AE3" s="386"/>
      <c r="AF3" s="386"/>
      <c r="AG3" s="386"/>
      <c r="AH3" s="386"/>
      <c r="AI3" s="386"/>
      <c r="AU3" s="386"/>
      <c r="BG3" s="386"/>
      <c r="BS3" s="386"/>
      <c r="CE3" s="386"/>
      <c r="CQ3" s="386"/>
      <c r="DD3" s="385"/>
      <c r="DE3" s="385"/>
    </row>
    <row r="4" spans="1:143" s="288" customFormat="1" ht="13.2" x14ac:dyDescent="0.2">
      <c r="A4" s="386"/>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386"/>
      <c r="AM4" s="386"/>
      <c r="AN4" s="386"/>
      <c r="AO4" s="386"/>
      <c r="AP4" s="386"/>
      <c r="AQ4" s="386"/>
      <c r="AR4" s="386"/>
      <c r="AS4" s="386"/>
      <c r="AT4" s="386"/>
      <c r="AU4" s="386"/>
      <c r="AV4" s="386"/>
      <c r="AW4" s="386"/>
      <c r="AX4" s="386"/>
      <c r="AY4" s="386"/>
      <c r="AZ4" s="386"/>
      <c r="BA4" s="386"/>
      <c r="BB4" s="386"/>
      <c r="BC4" s="386"/>
      <c r="BD4" s="386"/>
      <c r="BE4" s="386"/>
      <c r="BF4" s="386"/>
      <c r="BG4" s="386"/>
      <c r="BH4" s="386"/>
      <c r="BI4" s="386"/>
      <c r="BJ4" s="386"/>
      <c r="BK4" s="386"/>
      <c r="BL4" s="386"/>
      <c r="BM4" s="386"/>
      <c r="BN4" s="386"/>
      <c r="BO4" s="386"/>
      <c r="BP4" s="386"/>
      <c r="BQ4" s="386"/>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289"/>
      <c r="DG4" s="289"/>
      <c r="DH4" s="289"/>
      <c r="DI4" s="289"/>
      <c r="DJ4" s="289"/>
      <c r="DK4" s="289"/>
      <c r="DL4" s="289"/>
      <c r="DM4" s="289"/>
      <c r="DN4" s="289"/>
      <c r="DO4" s="289"/>
      <c r="DP4" s="289"/>
      <c r="DQ4" s="289"/>
      <c r="DR4" s="289"/>
      <c r="DS4" s="289"/>
      <c r="DT4" s="289"/>
      <c r="DU4" s="289"/>
      <c r="DV4" s="289"/>
      <c r="DW4" s="289"/>
    </row>
    <row r="5" spans="1:143" s="288" customFormat="1" ht="13.2" x14ac:dyDescent="0.2">
      <c r="A5" s="386"/>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c r="AS5" s="386"/>
      <c r="AT5" s="386"/>
      <c r="AU5" s="386"/>
      <c r="AV5" s="386"/>
      <c r="AW5" s="386"/>
      <c r="AX5" s="386"/>
      <c r="AY5" s="386"/>
      <c r="AZ5" s="386"/>
      <c r="BA5" s="386"/>
      <c r="BB5" s="386"/>
      <c r="BC5" s="386"/>
      <c r="BD5" s="386"/>
      <c r="BE5" s="386"/>
      <c r="BF5" s="386"/>
      <c r="BG5" s="386"/>
      <c r="BH5" s="386"/>
      <c r="BI5" s="386"/>
      <c r="BJ5" s="386"/>
      <c r="BK5" s="386"/>
      <c r="BL5" s="386"/>
      <c r="BM5" s="386"/>
      <c r="BN5" s="386"/>
      <c r="BO5" s="386"/>
      <c r="BP5" s="386"/>
      <c r="BQ5" s="386"/>
      <c r="BR5" s="386"/>
      <c r="BS5" s="386"/>
      <c r="BT5" s="386"/>
      <c r="BU5" s="386"/>
      <c r="BV5" s="386"/>
      <c r="BW5" s="386"/>
      <c r="BX5" s="386"/>
      <c r="BY5" s="386"/>
      <c r="BZ5" s="386"/>
      <c r="CA5" s="386"/>
      <c r="CB5" s="386"/>
      <c r="CC5" s="386"/>
      <c r="CD5" s="386"/>
      <c r="CE5" s="386"/>
      <c r="CF5" s="386"/>
      <c r="CG5" s="386"/>
      <c r="CH5" s="386"/>
      <c r="CI5" s="386"/>
      <c r="CJ5" s="386"/>
      <c r="CK5" s="386"/>
      <c r="CL5" s="386"/>
      <c r="CM5" s="386"/>
      <c r="CN5" s="386"/>
      <c r="CO5" s="386"/>
      <c r="CP5" s="386"/>
      <c r="CQ5" s="386"/>
      <c r="CR5" s="386"/>
      <c r="CS5" s="386"/>
      <c r="CT5" s="386"/>
      <c r="CU5" s="386"/>
      <c r="CV5" s="386"/>
      <c r="CW5" s="386"/>
      <c r="CX5" s="386"/>
      <c r="CY5" s="386"/>
      <c r="CZ5" s="386"/>
      <c r="DA5" s="386"/>
      <c r="DB5" s="386"/>
      <c r="DC5" s="386"/>
      <c r="DD5" s="386"/>
      <c r="DE5" s="386"/>
      <c r="DF5" s="289"/>
      <c r="DG5" s="289"/>
      <c r="DH5" s="289"/>
      <c r="DI5" s="289"/>
      <c r="DJ5" s="289"/>
      <c r="DK5" s="289"/>
      <c r="DL5" s="289"/>
      <c r="DM5" s="289"/>
      <c r="DN5" s="289"/>
      <c r="DO5" s="289"/>
      <c r="DP5" s="289"/>
      <c r="DQ5" s="289"/>
      <c r="DR5" s="289"/>
      <c r="DS5" s="289"/>
      <c r="DT5" s="289"/>
      <c r="DU5" s="289"/>
      <c r="DV5" s="289"/>
      <c r="DW5" s="289"/>
    </row>
    <row r="6" spans="1:143" s="288" customFormat="1" ht="13.2" x14ac:dyDescent="0.2">
      <c r="A6" s="386"/>
      <c r="B6" s="386"/>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386"/>
      <c r="BG6" s="386"/>
      <c r="BH6" s="386"/>
      <c r="BI6" s="386"/>
      <c r="BJ6" s="386"/>
      <c r="BK6" s="386"/>
      <c r="BL6" s="386"/>
      <c r="BM6" s="386"/>
      <c r="BN6" s="386"/>
      <c r="BO6" s="386"/>
      <c r="BP6" s="386"/>
      <c r="BQ6" s="386"/>
      <c r="BR6" s="386"/>
      <c r="BS6" s="386"/>
      <c r="BT6" s="386"/>
      <c r="BU6" s="386"/>
      <c r="BV6" s="386"/>
      <c r="BW6" s="386"/>
      <c r="BX6" s="386"/>
      <c r="BY6" s="386"/>
      <c r="BZ6" s="386"/>
      <c r="CA6" s="386"/>
      <c r="CB6" s="386"/>
      <c r="CC6" s="386"/>
      <c r="CD6" s="386"/>
      <c r="CE6" s="386"/>
      <c r="CF6" s="386"/>
      <c r="CG6" s="386"/>
      <c r="CH6" s="386"/>
      <c r="CI6" s="386"/>
      <c r="CJ6" s="386"/>
      <c r="CK6" s="386"/>
      <c r="CL6" s="386"/>
      <c r="CM6" s="386"/>
      <c r="CN6" s="386"/>
      <c r="CO6" s="386"/>
      <c r="CP6" s="386"/>
      <c r="CQ6" s="386"/>
      <c r="CR6" s="386"/>
      <c r="CS6" s="386"/>
      <c r="CT6" s="386"/>
      <c r="CU6" s="386"/>
      <c r="CV6" s="386"/>
      <c r="CW6" s="386"/>
      <c r="CX6" s="386"/>
      <c r="CY6" s="386"/>
      <c r="CZ6" s="386"/>
      <c r="DA6" s="386"/>
      <c r="DB6" s="386"/>
      <c r="DC6" s="386"/>
      <c r="DD6" s="386"/>
      <c r="DE6" s="386"/>
      <c r="DF6" s="289"/>
      <c r="DG6" s="289"/>
      <c r="DH6" s="289"/>
      <c r="DI6" s="289"/>
      <c r="DJ6" s="289"/>
      <c r="DK6" s="289"/>
      <c r="DL6" s="289"/>
      <c r="DM6" s="289"/>
      <c r="DN6" s="289"/>
      <c r="DO6" s="289"/>
      <c r="DP6" s="289"/>
      <c r="DQ6" s="289"/>
      <c r="DR6" s="289"/>
      <c r="DS6" s="289"/>
      <c r="DT6" s="289"/>
      <c r="DU6" s="289"/>
      <c r="DV6" s="289"/>
      <c r="DW6" s="289"/>
    </row>
    <row r="7" spans="1:143" s="288" customFormat="1" ht="13.2" x14ac:dyDescent="0.2">
      <c r="A7" s="386"/>
      <c r="B7" s="386"/>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c r="AH7" s="386"/>
      <c r="AI7" s="386"/>
      <c r="AJ7" s="386"/>
      <c r="AK7" s="386"/>
      <c r="AL7" s="386"/>
      <c r="AM7" s="386"/>
      <c r="AN7" s="386"/>
      <c r="AO7" s="386"/>
      <c r="AP7" s="386"/>
      <c r="AQ7" s="386"/>
      <c r="AR7" s="386"/>
      <c r="AS7" s="386"/>
      <c r="AT7" s="386"/>
      <c r="AU7" s="386"/>
      <c r="AV7" s="386"/>
      <c r="AW7" s="386"/>
      <c r="AX7" s="386"/>
      <c r="AY7" s="386"/>
      <c r="AZ7" s="386"/>
      <c r="BA7" s="386"/>
      <c r="BB7" s="386"/>
      <c r="BC7" s="386"/>
      <c r="BD7" s="386"/>
      <c r="BE7" s="386"/>
      <c r="BF7" s="386"/>
      <c r="BG7" s="386"/>
      <c r="BH7" s="386"/>
      <c r="BI7" s="386"/>
      <c r="BJ7" s="386"/>
      <c r="BK7" s="386"/>
      <c r="BL7" s="386"/>
      <c r="BM7" s="386"/>
      <c r="BN7" s="386"/>
      <c r="BO7" s="386"/>
      <c r="BP7" s="386"/>
      <c r="BQ7" s="386"/>
      <c r="BR7" s="386"/>
      <c r="BS7" s="386"/>
      <c r="BT7" s="386"/>
      <c r="BU7" s="386"/>
      <c r="BV7" s="386"/>
      <c r="BW7" s="386"/>
      <c r="BX7" s="386"/>
      <c r="BY7" s="386"/>
      <c r="BZ7" s="386"/>
      <c r="CA7" s="386"/>
      <c r="CB7" s="386"/>
      <c r="CC7" s="386"/>
      <c r="CD7" s="386"/>
      <c r="CE7" s="386"/>
      <c r="CF7" s="386"/>
      <c r="CG7" s="386"/>
      <c r="CH7" s="386"/>
      <c r="CI7" s="386"/>
      <c r="CJ7" s="386"/>
      <c r="CK7" s="386"/>
      <c r="CL7" s="386"/>
      <c r="CM7" s="386"/>
      <c r="CN7" s="386"/>
      <c r="CO7" s="386"/>
      <c r="CP7" s="386"/>
      <c r="CQ7" s="386"/>
      <c r="CR7" s="386"/>
      <c r="CS7" s="386"/>
      <c r="CT7" s="386"/>
      <c r="CU7" s="386"/>
      <c r="CV7" s="386"/>
      <c r="CW7" s="386"/>
      <c r="CX7" s="386"/>
      <c r="CY7" s="386"/>
      <c r="CZ7" s="386"/>
      <c r="DA7" s="386"/>
      <c r="DB7" s="386"/>
      <c r="DC7" s="386"/>
      <c r="DD7" s="386"/>
      <c r="DE7" s="386"/>
      <c r="DF7" s="289"/>
      <c r="DG7" s="289"/>
      <c r="DH7" s="289"/>
      <c r="DI7" s="289"/>
      <c r="DJ7" s="289"/>
      <c r="DK7" s="289"/>
      <c r="DL7" s="289"/>
      <c r="DM7" s="289"/>
      <c r="DN7" s="289"/>
      <c r="DO7" s="289"/>
      <c r="DP7" s="289"/>
      <c r="DQ7" s="289"/>
      <c r="DR7" s="289"/>
      <c r="DS7" s="289"/>
      <c r="DT7" s="289"/>
      <c r="DU7" s="289"/>
      <c r="DV7" s="289"/>
      <c r="DW7" s="289"/>
    </row>
    <row r="8" spans="1:143" s="288" customFormat="1" ht="13.2" x14ac:dyDescent="0.2">
      <c r="A8" s="386"/>
      <c r="B8" s="386"/>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6"/>
      <c r="AQ8" s="386"/>
      <c r="AR8" s="386"/>
      <c r="AS8" s="386"/>
      <c r="AT8" s="386"/>
      <c r="AU8" s="386"/>
      <c r="AV8" s="386"/>
      <c r="AW8" s="386"/>
      <c r="AX8" s="386"/>
      <c r="AY8" s="386"/>
      <c r="AZ8" s="386"/>
      <c r="BA8" s="386"/>
      <c r="BB8" s="386"/>
      <c r="BC8" s="386"/>
      <c r="BD8" s="386"/>
      <c r="BE8" s="386"/>
      <c r="BF8" s="386"/>
      <c r="BG8" s="386"/>
      <c r="BH8" s="386"/>
      <c r="BI8" s="386"/>
      <c r="BJ8" s="386"/>
      <c r="BK8" s="386"/>
      <c r="BL8" s="386"/>
      <c r="BM8" s="386"/>
      <c r="BN8" s="386"/>
      <c r="BO8" s="386"/>
      <c r="BP8" s="386"/>
      <c r="BQ8" s="386"/>
      <c r="BR8" s="386"/>
      <c r="BS8" s="386"/>
      <c r="BT8" s="386"/>
      <c r="BU8" s="386"/>
      <c r="BV8" s="386"/>
      <c r="BW8" s="386"/>
      <c r="BX8" s="386"/>
      <c r="BY8" s="386"/>
      <c r="BZ8" s="386"/>
      <c r="CA8" s="386"/>
      <c r="CB8" s="386"/>
      <c r="CC8" s="386"/>
      <c r="CD8" s="386"/>
      <c r="CE8" s="386"/>
      <c r="CF8" s="386"/>
      <c r="CG8" s="386"/>
      <c r="CH8" s="386"/>
      <c r="CI8" s="386"/>
      <c r="CJ8" s="386"/>
      <c r="CK8" s="386"/>
      <c r="CL8" s="386"/>
      <c r="CM8" s="386"/>
      <c r="CN8" s="386"/>
      <c r="CO8" s="386"/>
      <c r="CP8" s="386"/>
      <c r="CQ8" s="386"/>
      <c r="CR8" s="386"/>
      <c r="CS8" s="386"/>
      <c r="CT8" s="386"/>
      <c r="CU8" s="386"/>
      <c r="CV8" s="386"/>
      <c r="CW8" s="386"/>
      <c r="CX8" s="386"/>
      <c r="CY8" s="386"/>
      <c r="CZ8" s="386"/>
      <c r="DA8" s="386"/>
      <c r="DB8" s="386"/>
      <c r="DC8" s="386"/>
      <c r="DD8" s="386"/>
      <c r="DE8" s="386"/>
      <c r="DF8" s="289"/>
      <c r="DG8" s="289"/>
      <c r="DH8" s="289"/>
      <c r="DI8" s="289"/>
      <c r="DJ8" s="289"/>
      <c r="DK8" s="289"/>
      <c r="DL8" s="289"/>
      <c r="DM8" s="289"/>
      <c r="DN8" s="289"/>
      <c r="DO8" s="289"/>
      <c r="DP8" s="289"/>
      <c r="DQ8" s="289"/>
      <c r="DR8" s="289"/>
      <c r="DS8" s="289"/>
      <c r="DT8" s="289"/>
      <c r="DU8" s="289"/>
      <c r="DV8" s="289"/>
      <c r="DW8" s="289"/>
    </row>
    <row r="9" spans="1:143" s="288" customFormat="1" ht="13.2" x14ac:dyDescent="0.2">
      <c r="A9" s="386"/>
      <c r="B9" s="386"/>
      <c r="C9" s="386"/>
      <c r="D9" s="386"/>
      <c r="E9" s="386"/>
      <c r="F9" s="386"/>
      <c r="G9" s="386"/>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6"/>
      <c r="AP9" s="386"/>
      <c r="AQ9" s="386"/>
      <c r="AR9" s="386"/>
      <c r="AS9" s="386"/>
      <c r="AT9" s="386"/>
      <c r="AU9" s="386"/>
      <c r="AV9" s="386"/>
      <c r="AW9" s="386"/>
      <c r="AX9" s="386"/>
      <c r="AY9" s="386"/>
      <c r="AZ9" s="386"/>
      <c r="BA9" s="386"/>
      <c r="BB9" s="386"/>
      <c r="BC9" s="386"/>
      <c r="BD9" s="386"/>
      <c r="BE9" s="386"/>
      <c r="BF9" s="386"/>
      <c r="BG9" s="386"/>
      <c r="BH9" s="386"/>
      <c r="BI9" s="386"/>
      <c r="BJ9" s="386"/>
      <c r="BK9" s="386"/>
      <c r="BL9" s="386"/>
      <c r="BM9" s="386"/>
      <c r="BN9" s="386"/>
      <c r="BO9" s="386"/>
      <c r="BP9" s="386"/>
      <c r="BQ9" s="386"/>
      <c r="BR9" s="386"/>
      <c r="BS9" s="386"/>
      <c r="BT9" s="386"/>
      <c r="BU9" s="386"/>
      <c r="BV9" s="386"/>
      <c r="BW9" s="386"/>
      <c r="BX9" s="386"/>
      <c r="BY9" s="386"/>
      <c r="BZ9" s="386"/>
      <c r="CA9" s="386"/>
      <c r="CB9" s="386"/>
      <c r="CC9" s="386"/>
      <c r="CD9" s="386"/>
      <c r="CE9" s="386"/>
      <c r="CF9" s="386"/>
      <c r="CG9" s="386"/>
      <c r="CH9" s="386"/>
      <c r="CI9" s="386"/>
      <c r="CJ9" s="386"/>
      <c r="CK9" s="386"/>
      <c r="CL9" s="386"/>
      <c r="CM9" s="386"/>
      <c r="CN9" s="386"/>
      <c r="CO9" s="386"/>
      <c r="CP9" s="386"/>
      <c r="CQ9" s="386"/>
      <c r="CR9" s="386"/>
      <c r="CS9" s="386"/>
      <c r="CT9" s="386"/>
      <c r="CU9" s="386"/>
      <c r="CV9" s="386"/>
      <c r="CW9" s="386"/>
      <c r="CX9" s="386"/>
      <c r="CY9" s="386"/>
      <c r="CZ9" s="386"/>
      <c r="DA9" s="386"/>
      <c r="DB9" s="386"/>
      <c r="DC9" s="386"/>
      <c r="DD9" s="386"/>
      <c r="DE9" s="386"/>
      <c r="DF9" s="289"/>
      <c r="DG9" s="289"/>
      <c r="DH9" s="289"/>
      <c r="DI9" s="289"/>
      <c r="DJ9" s="289"/>
      <c r="DK9" s="289"/>
      <c r="DL9" s="289"/>
      <c r="DM9" s="289"/>
      <c r="DN9" s="289"/>
      <c r="DO9" s="289"/>
      <c r="DP9" s="289"/>
      <c r="DQ9" s="289"/>
      <c r="DR9" s="289"/>
      <c r="DS9" s="289"/>
      <c r="DT9" s="289"/>
      <c r="DU9" s="289"/>
      <c r="DV9" s="289"/>
      <c r="DW9" s="289"/>
    </row>
    <row r="10" spans="1:143" s="288" customFormat="1" ht="13.2" x14ac:dyDescent="0.2">
      <c r="A10" s="386"/>
      <c r="B10" s="386"/>
      <c r="C10" s="386"/>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6"/>
      <c r="AY10" s="386"/>
      <c r="AZ10" s="386"/>
      <c r="BA10" s="386"/>
      <c r="BB10" s="386"/>
      <c r="BC10" s="386"/>
      <c r="BD10" s="386"/>
      <c r="BE10" s="386"/>
      <c r="BF10" s="386"/>
      <c r="BG10" s="386"/>
      <c r="BH10" s="386"/>
      <c r="BI10" s="386"/>
      <c r="BJ10" s="386"/>
      <c r="BK10" s="386"/>
      <c r="BL10" s="386"/>
      <c r="BM10" s="386"/>
      <c r="BN10" s="386"/>
      <c r="BO10" s="386"/>
      <c r="BP10" s="386"/>
      <c r="BQ10" s="386"/>
      <c r="BR10" s="386"/>
      <c r="BS10" s="386"/>
      <c r="BT10" s="386"/>
      <c r="BU10" s="386"/>
      <c r="BV10" s="386"/>
      <c r="BW10" s="386"/>
      <c r="BX10" s="386"/>
      <c r="BY10" s="386"/>
      <c r="BZ10" s="386"/>
      <c r="CA10" s="386"/>
      <c r="CB10" s="386"/>
      <c r="CC10" s="386"/>
      <c r="CD10" s="386"/>
      <c r="CE10" s="386"/>
      <c r="CF10" s="386"/>
      <c r="CG10" s="386"/>
      <c r="CH10" s="386"/>
      <c r="CI10" s="386"/>
      <c r="CJ10" s="386"/>
      <c r="CK10" s="386"/>
      <c r="CL10" s="386"/>
      <c r="CM10" s="386"/>
      <c r="CN10" s="386"/>
      <c r="CO10" s="386"/>
      <c r="CP10" s="386"/>
      <c r="CQ10" s="386"/>
      <c r="CR10" s="386"/>
      <c r="CS10" s="386"/>
      <c r="CT10" s="386"/>
      <c r="CU10" s="386"/>
      <c r="CV10" s="386"/>
      <c r="CW10" s="386"/>
      <c r="CX10" s="386"/>
      <c r="CY10" s="386"/>
      <c r="CZ10" s="386"/>
      <c r="DA10" s="386"/>
      <c r="DB10" s="386"/>
      <c r="DC10" s="386"/>
      <c r="DD10" s="386"/>
      <c r="DE10" s="386"/>
      <c r="DF10" s="289"/>
      <c r="DG10" s="289"/>
      <c r="DH10" s="289"/>
      <c r="DI10" s="289"/>
      <c r="DJ10" s="289"/>
      <c r="DK10" s="289"/>
      <c r="DL10" s="289"/>
      <c r="DM10" s="289"/>
      <c r="DN10" s="289"/>
      <c r="DO10" s="289"/>
      <c r="DP10" s="289"/>
      <c r="DQ10" s="289"/>
      <c r="DR10" s="289"/>
      <c r="DS10" s="289"/>
      <c r="DT10" s="289"/>
      <c r="DU10" s="289"/>
      <c r="DV10" s="289"/>
      <c r="DW10" s="289"/>
      <c r="EM10" s="288" t="s">
        <v>599</v>
      </c>
    </row>
    <row r="11" spans="1:143" s="288" customFormat="1" ht="13.2" x14ac:dyDescent="0.2">
      <c r="A11" s="386"/>
      <c r="B11" s="386"/>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386"/>
      <c r="AL11" s="386"/>
      <c r="AM11" s="386"/>
      <c r="AN11" s="386"/>
      <c r="AO11" s="386"/>
      <c r="AP11" s="386"/>
      <c r="AQ11" s="386"/>
      <c r="AR11" s="386"/>
      <c r="AS11" s="386"/>
      <c r="AT11" s="386"/>
      <c r="AU11" s="386"/>
      <c r="AV11" s="386"/>
      <c r="AW11" s="386"/>
      <c r="AX11" s="386"/>
      <c r="AY11" s="386"/>
      <c r="AZ11" s="386"/>
      <c r="BA11" s="386"/>
      <c r="BB11" s="386"/>
      <c r="BC11" s="386"/>
      <c r="BD11" s="386"/>
      <c r="BE11" s="386"/>
      <c r="BF11" s="386"/>
      <c r="BG11" s="386"/>
      <c r="BH11" s="386"/>
      <c r="BI11" s="386"/>
      <c r="BJ11" s="386"/>
      <c r="BK11" s="386"/>
      <c r="BL11" s="386"/>
      <c r="BM11" s="386"/>
      <c r="BN11" s="386"/>
      <c r="BO11" s="386"/>
      <c r="BP11" s="386"/>
      <c r="BQ11" s="386"/>
      <c r="BR11" s="386"/>
      <c r="BS11" s="386"/>
      <c r="BT11" s="386"/>
      <c r="BU11" s="386"/>
      <c r="BV11" s="386"/>
      <c r="BW11" s="386"/>
      <c r="BX11" s="386"/>
      <c r="BY11" s="386"/>
      <c r="BZ11" s="386"/>
      <c r="CA11" s="386"/>
      <c r="CB11" s="386"/>
      <c r="CC11" s="386"/>
      <c r="CD11" s="386"/>
      <c r="CE11" s="386"/>
      <c r="CF11" s="386"/>
      <c r="CG11" s="386"/>
      <c r="CH11" s="386"/>
      <c r="CI11" s="386"/>
      <c r="CJ11" s="386"/>
      <c r="CK11" s="386"/>
      <c r="CL11" s="386"/>
      <c r="CM11" s="386"/>
      <c r="CN11" s="386"/>
      <c r="CO11" s="386"/>
      <c r="CP11" s="386"/>
      <c r="CQ11" s="386"/>
      <c r="CR11" s="386"/>
      <c r="CS11" s="386"/>
      <c r="CT11" s="386"/>
      <c r="CU11" s="386"/>
      <c r="CV11" s="386"/>
      <c r="CW11" s="386"/>
      <c r="CX11" s="386"/>
      <c r="CY11" s="386"/>
      <c r="CZ11" s="386"/>
      <c r="DA11" s="386"/>
      <c r="DB11" s="386"/>
      <c r="DC11" s="386"/>
      <c r="DD11" s="386"/>
      <c r="DE11" s="386"/>
      <c r="DF11" s="289"/>
      <c r="DG11" s="289"/>
      <c r="DH11" s="289"/>
      <c r="DI11" s="289"/>
      <c r="DJ11" s="289"/>
      <c r="DK11" s="289"/>
      <c r="DL11" s="289"/>
      <c r="DM11" s="289"/>
      <c r="DN11" s="289"/>
      <c r="DO11" s="289"/>
      <c r="DP11" s="289"/>
      <c r="DQ11" s="289"/>
      <c r="DR11" s="289"/>
      <c r="DS11" s="289"/>
      <c r="DT11" s="289"/>
      <c r="DU11" s="289"/>
      <c r="DV11" s="289"/>
      <c r="DW11" s="289"/>
    </row>
    <row r="12" spans="1:143" s="288" customFormat="1" ht="13.2" x14ac:dyDescent="0.2">
      <c r="A12" s="386"/>
      <c r="B12" s="386"/>
      <c r="C12" s="386"/>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6"/>
      <c r="AJ12" s="386"/>
      <c r="AK12" s="386"/>
      <c r="AL12" s="386"/>
      <c r="AM12" s="386"/>
      <c r="AN12" s="386"/>
      <c r="AO12" s="386"/>
      <c r="AP12" s="386"/>
      <c r="AQ12" s="386"/>
      <c r="AR12" s="386"/>
      <c r="AS12" s="386"/>
      <c r="AT12" s="386"/>
      <c r="AU12" s="386"/>
      <c r="AV12" s="386"/>
      <c r="AW12" s="386"/>
      <c r="AX12" s="386"/>
      <c r="AY12" s="386"/>
      <c r="AZ12" s="386"/>
      <c r="BA12" s="386"/>
      <c r="BB12" s="386"/>
      <c r="BC12" s="386"/>
      <c r="BD12" s="386"/>
      <c r="BE12" s="386"/>
      <c r="BF12" s="386"/>
      <c r="BG12" s="386"/>
      <c r="BH12" s="386"/>
      <c r="BI12" s="386"/>
      <c r="BJ12" s="386"/>
      <c r="BK12" s="386"/>
      <c r="BL12" s="386"/>
      <c r="BM12" s="386"/>
      <c r="BN12" s="386"/>
      <c r="BO12" s="386"/>
      <c r="BP12" s="386"/>
      <c r="BQ12" s="386"/>
      <c r="BR12" s="386"/>
      <c r="BS12" s="386"/>
      <c r="BT12" s="386"/>
      <c r="BU12" s="386"/>
      <c r="BV12" s="386"/>
      <c r="BW12" s="386"/>
      <c r="BX12" s="386"/>
      <c r="BY12" s="386"/>
      <c r="BZ12" s="386"/>
      <c r="CA12" s="386"/>
      <c r="CB12" s="386"/>
      <c r="CC12" s="386"/>
      <c r="CD12" s="386"/>
      <c r="CE12" s="386"/>
      <c r="CF12" s="386"/>
      <c r="CG12" s="386"/>
      <c r="CH12" s="386"/>
      <c r="CI12" s="386"/>
      <c r="CJ12" s="386"/>
      <c r="CK12" s="386"/>
      <c r="CL12" s="386"/>
      <c r="CM12" s="386"/>
      <c r="CN12" s="386"/>
      <c r="CO12" s="386"/>
      <c r="CP12" s="386"/>
      <c r="CQ12" s="386"/>
      <c r="CR12" s="386"/>
      <c r="CS12" s="386"/>
      <c r="CT12" s="386"/>
      <c r="CU12" s="386"/>
      <c r="CV12" s="386"/>
      <c r="CW12" s="386"/>
      <c r="CX12" s="386"/>
      <c r="CY12" s="386"/>
      <c r="CZ12" s="386"/>
      <c r="DA12" s="386"/>
      <c r="DB12" s="386"/>
      <c r="DC12" s="386"/>
      <c r="DD12" s="386"/>
      <c r="DE12" s="386"/>
      <c r="DF12" s="289"/>
      <c r="DG12" s="289"/>
      <c r="DH12" s="289"/>
      <c r="DI12" s="289"/>
      <c r="DJ12" s="289"/>
      <c r="DK12" s="289"/>
      <c r="DL12" s="289"/>
      <c r="DM12" s="289"/>
      <c r="DN12" s="289"/>
      <c r="DO12" s="289"/>
      <c r="DP12" s="289"/>
      <c r="DQ12" s="289"/>
      <c r="DR12" s="289"/>
      <c r="DS12" s="289"/>
      <c r="DT12" s="289"/>
      <c r="DU12" s="289"/>
      <c r="DV12" s="289"/>
      <c r="DW12" s="289"/>
      <c r="EM12" s="288" t="s">
        <v>599</v>
      </c>
    </row>
    <row r="13" spans="1:143" s="288" customFormat="1" ht="13.2" x14ac:dyDescent="0.2">
      <c r="A13" s="386"/>
      <c r="B13" s="386"/>
      <c r="C13" s="386"/>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6"/>
      <c r="AM13" s="386"/>
      <c r="AN13" s="386"/>
      <c r="AO13" s="386"/>
      <c r="AP13" s="386"/>
      <c r="AQ13" s="386"/>
      <c r="AR13" s="386"/>
      <c r="AS13" s="386"/>
      <c r="AT13" s="386"/>
      <c r="AU13" s="386"/>
      <c r="AV13" s="386"/>
      <c r="AW13" s="386"/>
      <c r="AX13" s="386"/>
      <c r="AY13" s="386"/>
      <c r="AZ13" s="386"/>
      <c r="BA13" s="386"/>
      <c r="BB13" s="386"/>
      <c r="BC13" s="386"/>
      <c r="BD13" s="386"/>
      <c r="BE13" s="386"/>
      <c r="BF13" s="386"/>
      <c r="BG13" s="386"/>
      <c r="BH13" s="386"/>
      <c r="BI13" s="386"/>
      <c r="BJ13" s="386"/>
      <c r="BK13" s="386"/>
      <c r="BL13" s="386"/>
      <c r="BM13" s="386"/>
      <c r="BN13" s="386"/>
      <c r="BO13" s="386"/>
      <c r="BP13" s="386"/>
      <c r="BQ13" s="386"/>
      <c r="BR13" s="386"/>
      <c r="BS13" s="386"/>
      <c r="BT13" s="386"/>
      <c r="BU13" s="386"/>
      <c r="BV13" s="386"/>
      <c r="BW13" s="386"/>
      <c r="BX13" s="386"/>
      <c r="BY13" s="386"/>
      <c r="BZ13" s="386"/>
      <c r="CA13" s="386"/>
      <c r="CB13" s="386"/>
      <c r="CC13" s="386"/>
      <c r="CD13" s="386"/>
      <c r="CE13" s="386"/>
      <c r="CF13" s="386"/>
      <c r="CG13" s="386"/>
      <c r="CH13" s="386"/>
      <c r="CI13" s="386"/>
      <c r="CJ13" s="386"/>
      <c r="CK13" s="386"/>
      <c r="CL13" s="386"/>
      <c r="CM13" s="386"/>
      <c r="CN13" s="386"/>
      <c r="CO13" s="386"/>
      <c r="CP13" s="386"/>
      <c r="CQ13" s="386"/>
      <c r="CR13" s="386"/>
      <c r="CS13" s="386"/>
      <c r="CT13" s="386"/>
      <c r="CU13" s="386"/>
      <c r="CV13" s="386"/>
      <c r="CW13" s="386"/>
      <c r="CX13" s="386"/>
      <c r="CY13" s="386"/>
      <c r="CZ13" s="386"/>
      <c r="DA13" s="386"/>
      <c r="DB13" s="386"/>
      <c r="DC13" s="386"/>
      <c r="DD13" s="386"/>
      <c r="DE13" s="386"/>
      <c r="DF13" s="289"/>
      <c r="DG13" s="289"/>
      <c r="DH13" s="289"/>
      <c r="DI13" s="289"/>
      <c r="DJ13" s="289"/>
      <c r="DK13" s="289"/>
      <c r="DL13" s="289"/>
      <c r="DM13" s="289"/>
      <c r="DN13" s="289"/>
      <c r="DO13" s="289"/>
      <c r="DP13" s="289"/>
      <c r="DQ13" s="289"/>
      <c r="DR13" s="289"/>
      <c r="DS13" s="289"/>
      <c r="DT13" s="289"/>
      <c r="DU13" s="289"/>
      <c r="DV13" s="289"/>
      <c r="DW13" s="289"/>
    </row>
    <row r="14" spans="1:143" s="288" customFormat="1" ht="13.2" x14ac:dyDescent="0.2">
      <c r="A14" s="386"/>
      <c r="B14" s="386"/>
      <c r="C14" s="386"/>
      <c r="D14" s="386"/>
      <c r="E14" s="386"/>
      <c r="F14" s="386"/>
      <c r="G14" s="386"/>
      <c r="H14" s="386"/>
      <c r="I14" s="386"/>
      <c r="J14" s="386"/>
      <c r="K14" s="386"/>
      <c r="L14" s="386"/>
      <c r="M14" s="386"/>
      <c r="N14" s="386"/>
      <c r="O14" s="386"/>
      <c r="P14" s="386"/>
      <c r="Q14" s="386"/>
      <c r="R14" s="386"/>
      <c r="S14" s="386"/>
      <c r="T14" s="386"/>
      <c r="U14" s="386"/>
      <c r="V14" s="386"/>
      <c r="W14" s="386"/>
      <c r="X14" s="386"/>
      <c r="Y14" s="386"/>
      <c r="Z14" s="386"/>
      <c r="AA14" s="386"/>
      <c r="AB14" s="386"/>
      <c r="AC14" s="386"/>
      <c r="AD14" s="386"/>
      <c r="AE14" s="386"/>
      <c r="AF14" s="386"/>
      <c r="AG14" s="386"/>
      <c r="AH14" s="386"/>
      <c r="AI14" s="386"/>
      <c r="AJ14" s="386"/>
      <c r="AK14" s="386"/>
      <c r="AL14" s="386"/>
      <c r="AM14" s="386"/>
      <c r="AN14" s="386"/>
      <c r="AO14" s="386"/>
      <c r="AP14" s="386"/>
      <c r="AQ14" s="386"/>
      <c r="AR14" s="386"/>
      <c r="AS14" s="386"/>
      <c r="AT14" s="386"/>
      <c r="AU14" s="386"/>
      <c r="AV14" s="386"/>
      <c r="AW14" s="386"/>
      <c r="AX14" s="386"/>
      <c r="AY14" s="386"/>
      <c r="AZ14" s="386"/>
      <c r="BA14" s="386"/>
      <c r="BB14" s="386"/>
      <c r="BC14" s="386"/>
      <c r="BD14" s="386"/>
      <c r="BE14" s="386"/>
      <c r="BF14" s="386"/>
      <c r="BG14" s="386"/>
      <c r="BH14" s="386"/>
      <c r="BI14" s="386"/>
      <c r="BJ14" s="386"/>
      <c r="BK14" s="386"/>
      <c r="BL14" s="386"/>
      <c r="BM14" s="386"/>
      <c r="BN14" s="386"/>
      <c r="BO14" s="386"/>
      <c r="BP14" s="386"/>
      <c r="BQ14" s="386"/>
      <c r="BR14" s="386"/>
      <c r="BS14" s="386"/>
      <c r="BT14" s="386"/>
      <c r="BU14" s="386"/>
      <c r="BV14" s="386"/>
      <c r="BW14" s="386"/>
      <c r="BX14" s="386"/>
      <c r="BY14" s="386"/>
      <c r="BZ14" s="386"/>
      <c r="CA14" s="386"/>
      <c r="CB14" s="386"/>
      <c r="CC14" s="386"/>
      <c r="CD14" s="386"/>
      <c r="CE14" s="386"/>
      <c r="CF14" s="386"/>
      <c r="CG14" s="386"/>
      <c r="CH14" s="386"/>
      <c r="CI14" s="386"/>
      <c r="CJ14" s="386"/>
      <c r="CK14" s="386"/>
      <c r="CL14" s="386"/>
      <c r="CM14" s="386"/>
      <c r="CN14" s="386"/>
      <c r="CO14" s="386"/>
      <c r="CP14" s="386"/>
      <c r="CQ14" s="386"/>
      <c r="CR14" s="386"/>
      <c r="CS14" s="386"/>
      <c r="CT14" s="386"/>
      <c r="CU14" s="386"/>
      <c r="CV14" s="386"/>
      <c r="CW14" s="386"/>
      <c r="CX14" s="386"/>
      <c r="CY14" s="386"/>
      <c r="CZ14" s="386"/>
      <c r="DA14" s="386"/>
      <c r="DB14" s="386"/>
      <c r="DC14" s="386"/>
      <c r="DD14" s="386"/>
      <c r="DE14" s="386"/>
      <c r="DF14" s="289"/>
      <c r="DG14" s="289"/>
      <c r="DH14" s="289"/>
      <c r="DI14" s="289"/>
      <c r="DJ14" s="289"/>
      <c r="DK14" s="289"/>
      <c r="DL14" s="289"/>
      <c r="DM14" s="289"/>
      <c r="DN14" s="289"/>
      <c r="DO14" s="289"/>
      <c r="DP14" s="289"/>
      <c r="DQ14" s="289"/>
      <c r="DR14" s="289"/>
      <c r="DS14" s="289"/>
      <c r="DT14" s="289"/>
      <c r="DU14" s="289"/>
      <c r="DV14" s="289"/>
      <c r="DW14" s="289"/>
    </row>
    <row r="15" spans="1:143" s="288" customFormat="1" ht="13.2" x14ac:dyDescent="0.2">
      <c r="A15" s="385"/>
      <c r="B15" s="386"/>
      <c r="C15" s="386"/>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386"/>
      <c r="AI15" s="386"/>
      <c r="AJ15" s="386"/>
      <c r="AK15" s="386"/>
      <c r="AL15" s="386"/>
      <c r="AM15" s="386"/>
      <c r="AN15" s="386"/>
      <c r="AO15" s="386"/>
      <c r="AP15" s="386"/>
      <c r="AQ15" s="386"/>
      <c r="AR15" s="386"/>
      <c r="AS15" s="386"/>
      <c r="AT15" s="386"/>
      <c r="AU15" s="386"/>
      <c r="AV15" s="386"/>
      <c r="AW15" s="386"/>
      <c r="AX15" s="386"/>
      <c r="AY15" s="386"/>
      <c r="AZ15" s="386"/>
      <c r="BA15" s="386"/>
      <c r="BB15" s="386"/>
      <c r="BC15" s="386"/>
      <c r="BD15" s="386"/>
      <c r="BE15" s="386"/>
      <c r="BF15" s="386"/>
      <c r="BG15" s="386"/>
      <c r="BH15" s="386"/>
      <c r="BI15" s="386"/>
      <c r="BJ15" s="386"/>
      <c r="BK15" s="386"/>
      <c r="BL15" s="386"/>
      <c r="BM15" s="386"/>
      <c r="BN15" s="386"/>
      <c r="BO15" s="386"/>
      <c r="BP15" s="386"/>
      <c r="BQ15" s="386"/>
      <c r="BR15" s="386"/>
      <c r="BS15" s="386"/>
      <c r="BT15" s="386"/>
      <c r="BU15" s="386"/>
      <c r="BV15" s="386"/>
      <c r="BW15" s="386"/>
      <c r="BX15" s="386"/>
      <c r="BY15" s="386"/>
      <c r="BZ15" s="386"/>
      <c r="CA15" s="386"/>
      <c r="CB15" s="386"/>
      <c r="CC15" s="386"/>
      <c r="CD15" s="386"/>
      <c r="CE15" s="386"/>
      <c r="CF15" s="386"/>
      <c r="CG15" s="386"/>
      <c r="CH15" s="386"/>
      <c r="CI15" s="386"/>
      <c r="CJ15" s="386"/>
      <c r="CK15" s="386"/>
      <c r="CL15" s="386"/>
      <c r="CM15" s="386"/>
      <c r="CN15" s="386"/>
      <c r="CO15" s="386"/>
      <c r="CP15" s="386"/>
      <c r="CQ15" s="386"/>
      <c r="CR15" s="386"/>
      <c r="CS15" s="386"/>
      <c r="CT15" s="386"/>
      <c r="CU15" s="386"/>
      <c r="CV15" s="386"/>
      <c r="CW15" s="386"/>
      <c r="CX15" s="386"/>
      <c r="CY15" s="386"/>
      <c r="CZ15" s="386"/>
      <c r="DA15" s="386"/>
      <c r="DB15" s="386"/>
      <c r="DC15" s="386"/>
      <c r="DD15" s="386"/>
      <c r="DE15" s="386"/>
      <c r="DF15" s="289"/>
      <c r="DG15" s="289"/>
      <c r="DH15" s="289"/>
      <c r="DI15" s="289"/>
      <c r="DJ15" s="289"/>
      <c r="DK15" s="289"/>
      <c r="DL15" s="289"/>
      <c r="DM15" s="289"/>
      <c r="DN15" s="289"/>
      <c r="DO15" s="289"/>
      <c r="DP15" s="289"/>
      <c r="DQ15" s="289"/>
      <c r="DR15" s="289"/>
      <c r="DS15" s="289"/>
      <c r="DT15" s="289"/>
      <c r="DU15" s="289"/>
      <c r="DV15" s="289"/>
      <c r="DW15" s="289"/>
    </row>
    <row r="16" spans="1:143" s="288" customFormat="1" ht="13.2" x14ac:dyDescent="0.2">
      <c r="A16" s="385"/>
      <c r="B16" s="386"/>
      <c r="C16" s="386"/>
      <c r="D16" s="386"/>
      <c r="E16" s="386"/>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c r="AD16" s="386"/>
      <c r="AE16" s="386"/>
      <c r="AF16" s="386"/>
      <c r="AG16" s="386"/>
      <c r="AH16" s="386"/>
      <c r="AI16" s="386"/>
      <c r="AJ16" s="386"/>
      <c r="AK16" s="386"/>
      <c r="AL16" s="386"/>
      <c r="AM16" s="386"/>
      <c r="AN16" s="386"/>
      <c r="AO16" s="386"/>
      <c r="AP16" s="386"/>
      <c r="AQ16" s="386"/>
      <c r="AR16" s="386"/>
      <c r="AS16" s="386"/>
      <c r="AT16" s="386"/>
      <c r="AU16" s="386"/>
      <c r="AV16" s="386"/>
      <c r="AW16" s="386"/>
      <c r="AX16" s="386"/>
      <c r="AY16" s="386"/>
      <c r="AZ16" s="386"/>
      <c r="BA16" s="386"/>
      <c r="BB16" s="386"/>
      <c r="BC16" s="386"/>
      <c r="BD16" s="386"/>
      <c r="BE16" s="386"/>
      <c r="BF16" s="386"/>
      <c r="BG16" s="386"/>
      <c r="BH16" s="386"/>
      <c r="BI16" s="386"/>
      <c r="BJ16" s="386"/>
      <c r="BK16" s="386"/>
      <c r="BL16" s="386"/>
      <c r="BM16" s="386"/>
      <c r="BN16" s="386"/>
      <c r="BO16" s="386"/>
      <c r="BP16" s="386"/>
      <c r="BQ16" s="386"/>
      <c r="BR16" s="386"/>
      <c r="BS16" s="386"/>
      <c r="BT16" s="386"/>
      <c r="BU16" s="386"/>
      <c r="BV16" s="386"/>
      <c r="BW16" s="386"/>
      <c r="BX16" s="386"/>
      <c r="BY16" s="386"/>
      <c r="BZ16" s="386"/>
      <c r="CA16" s="386"/>
      <c r="CB16" s="386"/>
      <c r="CC16" s="386"/>
      <c r="CD16" s="386"/>
      <c r="CE16" s="386"/>
      <c r="CF16" s="386"/>
      <c r="CG16" s="386"/>
      <c r="CH16" s="386"/>
      <c r="CI16" s="386"/>
      <c r="CJ16" s="386"/>
      <c r="CK16" s="386"/>
      <c r="CL16" s="386"/>
      <c r="CM16" s="386"/>
      <c r="CN16" s="386"/>
      <c r="CO16" s="386"/>
      <c r="CP16" s="386"/>
      <c r="CQ16" s="386"/>
      <c r="CR16" s="386"/>
      <c r="CS16" s="386"/>
      <c r="CT16" s="386"/>
      <c r="CU16" s="386"/>
      <c r="CV16" s="386"/>
      <c r="CW16" s="386"/>
      <c r="CX16" s="386"/>
      <c r="CY16" s="386"/>
      <c r="CZ16" s="386"/>
      <c r="DA16" s="386"/>
      <c r="DB16" s="386"/>
      <c r="DC16" s="386"/>
      <c r="DD16" s="386"/>
      <c r="DE16" s="386"/>
      <c r="DF16" s="289"/>
      <c r="DG16" s="289"/>
      <c r="DH16" s="289"/>
      <c r="DI16" s="289"/>
      <c r="DJ16" s="289"/>
      <c r="DK16" s="289"/>
      <c r="DL16" s="289"/>
      <c r="DM16" s="289"/>
      <c r="DN16" s="289"/>
      <c r="DO16" s="289"/>
      <c r="DP16" s="289"/>
      <c r="DQ16" s="289"/>
      <c r="DR16" s="289"/>
      <c r="DS16" s="289"/>
      <c r="DT16" s="289"/>
      <c r="DU16" s="289"/>
      <c r="DV16" s="289"/>
      <c r="DW16" s="289"/>
    </row>
    <row r="17" spans="1:351" s="288" customFormat="1" ht="13.2" x14ac:dyDescent="0.2">
      <c r="A17" s="385"/>
      <c r="B17" s="386"/>
      <c r="C17" s="386"/>
      <c r="D17" s="386"/>
      <c r="E17" s="386"/>
      <c r="F17" s="386"/>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386"/>
      <c r="AI17" s="386"/>
      <c r="AJ17" s="386"/>
      <c r="AK17" s="386"/>
      <c r="AL17" s="386"/>
      <c r="AM17" s="386"/>
      <c r="AN17" s="386"/>
      <c r="AO17" s="386"/>
      <c r="AP17" s="386"/>
      <c r="AQ17" s="386"/>
      <c r="AR17" s="386"/>
      <c r="AS17" s="386"/>
      <c r="AT17" s="386"/>
      <c r="AU17" s="386"/>
      <c r="AV17" s="386"/>
      <c r="AW17" s="386"/>
      <c r="AX17" s="386"/>
      <c r="AY17" s="386"/>
      <c r="AZ17" s="386"/>
      <c r="BA17" s="386"/>
      <c r="BB17" s="386"/>
      <c r="BC17" s="386"/>
      <c r="BD17" s="386"/>
      <c r="BE17" s="386"/>
      <c r="BF17" s="386"/>
      <c r="BG17" s="386"/>
      <c r="BH17" s="386"/>
      <c r="BI17" s="386"/>
      <c r="BJ17" s="386"/>
      <c r="BK17" s="386"/>
      <c r="BL17" s="386"/>
      <c r="BM17" s="386"/>
      <c r="BN17" s="386"/>
      <c r="BO17" s="386"/>
      <c r="BP17" s="386"/>
      <c r="BQ17" s="386"/>
      <c r="BR17" s="386"/>
      <c r="BS17" s="386"/>
      <c r="BT17" s="386"/>
      <c r="BU17" s="386"/>
      <c r="BV17" s="386"/>
      <c r="BW17" s="386"/>
      <c r="BX17" s="386"/>
      <c r="BY17" s="386"/>
      <c r="BZ17" s="386"/>
      <c r="CA17" s="386"/>
      <c r="CB17" s="386"/>
      <c r="CC17" s="386"/>
      <c r="CD17" s="386"/>
      <c r="CE17" s="386"/>
      <c r="CF17" s="386"/>
      <c r="CG17" s="386"/>
      <c r="CH17" s="386"/>
      <c r="CI17" s="386"/>
      <c r="CJ17" s="386"/>
      <c r="CK17" s="386"/>
      <c r="CL17" s="386"/>
      <c r="CM17" s="386"/>
      <c r="CN17" s="386"/>
      <c r="CO17" s="386"/>
      <c r="CP17" s="386"/>
      <c r="CQ17" s="386"/>
      <c r="CR17" s="386"/>
      <c r="CS17" s="386"/>
      <c r="CT17" s="386"/>
      <c r="CU17" s="386"/>
      <c r="CV17" s="386"/>
      <c r="CW17" s="386"/>
      <c r="CX17" s="386"/>
      <c r="CY17" s="386"/>
      <c r="CZ17" s="386"/>
      <c r="DA17" s="386"/>
      <c r="DB17" s="386"/>
      <c r="DC17" s="386"/>
      <c r="DD17" s="386"/>
      <c r="DE17" s="386"/>
      <c r="DF17" s="289"/>
      <c r="DG17" s="289"/>
      <c r="DH17" s="289"/>
      <c r="DI17" s="289"/>
      <c r="DJ17" s="289"/>
      <c r="DK17" s="289"/>
      <c r="DL17" s="289"/>
      <c r="DM17" s="289"/>
      <c r="DN17" s="289"/>
      <c r="DO17" s="289"/>
      <c r="DP17" s="289"/>
      <c r="DQ17" s="289"/>
      <c r="DR17" s="289"/>
      <c r="DS17" s="289"/>
      <c r="DT17" s="289"/>
      <c r="DU17" s="289"/>
      <c r="DV17" s="289"/>
      <c r="DW17" s="289"/>
    </row>
    <row r="18" spans="1:351" s="288" customFormat="1" ht="13.2" x14ac:dyDescent="0.2">
      <c r="A18" s="385"/>
      <c r="B18" s="386"/>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86"/>
      <c r="AL18" s="386"/>
      <c r="AM18" s="386"/>
      <c r="AN18" s="386"/>
      <c r="AO18" s="386"/>
      <c r="AP18" s="386"/>
      <c r="AQ18" s="386"/>
      <c r="AR18" s="386"/>
      <c r="AS18" s="386"/>
      <c r="AT18" s="386"/>
      <c r="AU18" s="386"/>
      <c r="AV18" s="386"/>
      <c r="AW18" s="386"/>
      <c r="AX18" s="386"/>
      <c r="AY18" s="386"/>
      <c r="AZ18" s="386"/>
      <c r="BA18" s="386"/>
      <c r="BB18" s="386"/>
      <c r="BC18" s="386"/>
      <c r="BD18" s="386"/>
      <c r="BE18" s="386"/>
      <c r="BF18" s="386"/>
      <c r="BG18" s="386"/>
      <c r="BH18" s="386"/>
      <c r="BI18" s="386"/>
      <c r="BJ18" s="386"/>
      <c r="BK18" s="386"/>
      <c r="BL18" s="386"/>
      <c r="BM18" s="386"/>
      <c r="BN18" s="386"/>
      <c r="BO18" s="386"/>
      <c r="BP18" s="386"/>
      <c r="BQ18" s="386"/>
      <c r="BR18" s="386"/>
      <c r="BS18" s="386"/>
      <c r="BT18" s="386"/>
      <c r="BU18" s="386"/>
      <c r="BV18" s="386"/>
      <c r="BW18" s="386"/>
      <c r="BX18" s="386"/>
      <c r="BY18" s="386"/>
      <c r="BZ18" s="386"/>
      <c r="CA18" s="386"/>
      <c r="CB18" s="386"/>
      <c r="CC18" s="386"/>
      <c r="CD18" s="386"/>
      <c r="CE18" s="386"/>
      <c r="CF18" s="386"/>
      <c r="CG18" s="386"/>
      <c r="CH18" s="386"/>
      <c r="CI18" s="386"/>
      <c r="CJ18" s="386"/>
      <c r="CK18" s="386"/>
      <c r="CL18" s="386"/>
      <c r="CM18" s="386"/>
      <c r="CN18" s="386"/>
      <c r="CO18" s="386"/>
      <c r="CP18" s="386"/>
      <c r="CQ18" s="386"/>
      <c r="CR18" s="386"/>
      <c r="CS18" s="386"/>
      <c r="CT18" s="386"/>
      <c r="CU18" s="386"/>
      <c r="CV18" s="386"/>
      <c r="CW18" s="386"/>
      <c r="CX18" s="386"/>
      <c r="CY18" s="386"/>
      <c r="CZ18" s="386"/>
      <c r="DA18" s="386"/>
      <c r="DB18" s="386"/>
      <c r="DC18" s="386"/>
      <c r="DD18" s="386"/>
      <c r="DE18" s="386"/>
      <c r="DF18" s="289"/>
      <c r="DG18" s="289"/>
      <c r="DH18" s="289"/>
      <c r="DI18" s="289"/>
      <c r="DJ18" s="289"/>
      <c r="DK18" s="289"/>
      <c r="DL18" s="289"/>
      <c r="DM18" s="289"/>
      <c r="DN18" s="289"/>
      <c r="DO18" s="289"/>
      <c r="DP18" s="289"/>
      <c r="DQ18" s="289"/>
      <c r="DR18" s="289"/>
      <c r="DS18" s="289"/>
      <c r="DT18" s="289"/>
      <c r="DU18" s="289"/>
      <c r="DV18" s="289"/>
      <c r="DW18" s="289"/>
    </row>
    <row r="19" spans="1:351" ht="13.2" x14ac:dyDescent="0.2">
      <c r="DD19" s="385"/>
      <c r="DE19" s="385"/>
    </row>
    <row r="20" spans="1:351" ht="13.2" x14ac:dyDescent="0.2">
      <c r="DD20" s="385"/>
      <c r="DE20" s="385"/>
    </row>
    <row r="21" spans="1:351" ht="16.2" x14ac:dyDescent="0.2">
      <c r="B21" s="387"/>
      <c r="C21" s="388"/>
      <c r="D21" s="388"/>
      <c r="E21" s="388"/>
      <c r="F21" s="388"/>
      <c r="G21" s="388"/>
      <c r="H21" s="388"/>
      <c r="I21" s="388"/>
      <c r="J21" s="388"/>
      <c r="K21" s="388"/>
      <c r="L21" s="388"/>
      <c r="M21" s="388"/>
      <c r="N21" s="389"/>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8"/>
      <c r="AS21" s="388"/>
      <c r="AT21" s="389"/>
      <c r="AU21" s="388"/>
      <c r="AV21" s="388"/>
      <c r="AW21" s="388"/>
      <c r="AX21" s="388"/>
      <c r="AY21" s="388"/>
      <c r="AZ21" s="388"/>
      <c r="BA21" s="388"/>
      <c r="BB21" s="388"/>
      <c r="BC21" s="388"/>
      <c r="BD21" s="388"/>
      <c r="BE21" s="388"/>
      <c r="BF21" s="389"/>
      <c r="BG21" s="388"/>
      <c r="BH21" s="388"/>
      <c r="BI21" s="388"/>
      <c r="BJ21" s="388"/>
      <c r="BK21" s="388"/>
      <c r="BL21" s="388"/>
      <c r="BM21" s="388"/>
      <c r="BN21" s="388"/>
      <c r="BO21" s="388"/>
      <c r="BP21" s="388"/>
      <c r="BQ21" s="388"/>
      <c r="BR21" s="389"/>
      <c r="BS21" s="388"/>
      <c r="BT21" s="388"/>
      <c r="BU21" s="388"/>
      <c r="BV21" s="388"/>
      <c r="BW21" s="388"/>
      <c r="BX21" s="388"/>
      <c r="BY21" s="388"/>
      <c r="BZ21" s="388"/>
      <c r="CA21" s="388"/>
      <c r="CB21" s="388"/>
      <c r="CC21" s="388"/>
      <c r="CD21" s="389"/>
      <c r="CE21" s="388"/>
      <c r="CF21" s="388"/>
      <c r="CG21" s="388"/>
      <c r="CH21" s="388"/>
      <c r="CI21" s="388"/>
      <c r="CJ21" s="388"/>
      <c r="CK21" s="388"/>
      <c r="CL21" s="388"/>
      <c r="CM21" s="388"/>
      <c r="CN21" s="388"/>
      <c r="CO21" s="388"/>
      <c r="CP21" s="389"/>
      <c r="CQ21" s="388"/>
      <c r="CR21" s="388"/>
      <c r="CS21" s="388"/>
      <c r="CT21" s="388"/>
      <c r="CU21" s="388"/>
      <c r="CV21" s="388"/>
      <c r="CW21" s="388"/>
      <c r="CX21" s="388"/>
      <c r="CY21" s="388"/>
      <c r="CZ21" s="388"/>
      <c r="DA21" s="388"/>
      <c r="DB21" s="389"/>
      <c r="DC21" s="388"/>
      <c r="DD21" s="390"/>
      <c r="DE21" s="385"/>
      <c r="MM21" s="391"/>
    </row>
    <row r="22" spans="1:351" ht="16.2" x14ac:dyDescent="0.2">
      <c r="B22" s="392"/>
      <c r="MM22" s="391"/>
    </row>
    <row r="23" spans="1:351" ht="13.2" x14ac:dyDescent="0.2">
      <c r="B23" s="392"/>
    </row>
    <row r="24" spans="1:351" ht="13.2" x14ac:dyDescent="0.2">
      <c r="B24" s="392"/>
    </row>
    <row r="25" spans="1:351" ht="13.2" x14ac:dyDescent="0.2">
      <c r="B25" s="392"/>
    </row>
    <row r="26" spans="1:351" ht="13.2" x14ac:dyDescent="0.2">
      <c r="B26" s="392"/>
    </row>
    <row r="27" spans="1:351" ht="13.2" x14ac:dyDescent="0.2">
      <c r="B27" s="392"/>
    </row>
    <row r="28" spans="1:351" ht="13.2" x14ac:dyDescent="0.2">
      <c r="B28" s="392"/>
    </row>
    <row r="29" spans="1:351" ht="13.2" x14ac:dyDescent="0.2">
      <c r="B29" s="392"/>
    </row>
    <row r="30" spans="1:351" ht="13.2" x14ac:dyDescent="0.2">
      <c r="B30" s="392"/>
    </row>
    <row r="31" spans="1:351" ht="13.2" x14ac:dyDescent="0.2">
      <c r="B31" s="392"/>
    </row>
    <row r="32" spans="1:351" ht="13.2" x14ac:dyDescent="0.2">
      <c r="B32" s="392"/>
    </row>
    <row r="33" spans="2:109" ht="13.2" x14ac:dyDescent="0.2">
      <c r="B33" s="392"/>
    </row>
    <row r="34" spans="2:109" ht="13.2" x14ac:dyDescent="0.2">
      <c r="B34" s="392"/>
    </row>
    <row r="35" spans="2:109" ht="13.2" x14ac:dyDescent="0.2">
      <c r="B35" s="392"/>
    </row>
    <row r="36" spans="2:109" ht="13.2" x14ac:dyDescent="0.2">
      <c r="B36" s="392"/>
    </row>
    <row r="37" spans="2:109" ht="13.2" x14ac:dyDescent="0.2">
      <c r="B37" s="392"/>
    </row>
    <row r="38" spans="2:109" ht="13.2" x14ac:dyDescent="0.2">
      <c r="B38" s="392"/>
    </row>
    <row r="39" spans="2:109" ht="13.2" x14ac:dyDescent="0.2">
      <c r="B39" s="394"/>
      <c r="C39" s="395"/>
      <c r="D39" s="395"/>
      <c r="E39" s="395"/>
      <c r="F39" s="395"/>
      <c r="G39" s="395"/>
      <c r="H39" s="395"/>
      <c r="I39" s="395"/>
      <c r="J39" s="395"/>
      <c r="K39" s="395"/>
      <c r="L39" s="395"/>
      <c r="M39" s="395"/>
      <c r="N39" s="395"/>
      <c r="O39" s="395"/>
      <c r="P39" s="395"/>
      <c r="Q39" s="395"/>
      <c r="R39" s="395"/>
      <c r="S39" s="395"/>
      <c r="T39" s="395"/>
      <c r="U39" s="395"/>
      <c r="V39" s="395"/>
      <c r="W39" s="395"/>
      <c r="X39" s="395"/>
      <c r="Y39" s="395"/>
      <c r="Z39" s="395"/>
      <c r="AA39" s="395"/>
      <c r="AB39" s="395"/>
      <c r="AC39" s="395"/>
      <c r="AD39" s="395"/>
      <c r="AE39" s="395"/>
      <c r="AF39" s="395"/>
      <c r="AG39" s="395"/>
      <c r="AH39" s="395"/>
      <c r="AI39" s="395"/>
      <c r="AJ39" s="395"/>
      <c r="AK39" s="395"/>
      <c r="AL39" s="395"/>
      <c r="AM39" s="395"/>
      <c r="AN39" s="395"/>
      <c r="AO39" s="395"/>
      <c r="AP39" s="395"/>
      <c r="AQ39" s="395"/>
      <c r="AR39" s="395"/>
      <c r="AS39" s="395"/>
      <c r="AT39" s="395"/>
      <c r="AU39" s="395"/>
      <c r="AV39" s="395"/>
      <c r="AW39" s="395"/>
      <c r="AX39" s="395"/>
      <c r="AY39" s="395"/>
      <c r="AZ39" s="395"/>
      <c r="BA39" s="395"/>
      <c r="BB39" s="395"/>
      <c r="BC39" s="395"/>
      <c r="BD39" s="395"/>
      <c r="BE39" s="395"/>
      <c r="BF39" s="395"/>
      <c r="BG39" s="395"/>
      <c r="BH39" s="395"/>
      <c r="BI39" s="395"/>
      <c r="BJ39" s="395"/>
      <c r="BK39" s="395"/>
      <c r="BL39" s="395"/>
      <c r="BM39" s="395"/>
      <c r="BN39" s="395"/>
      <c r="BO39" s="395"/>
      <c r="BP39" s="395"/>
      <c r="BQ39" s="395"/>
      <c r="BR39" s="395"/>
      <c r="BS39" s="395"/>
      <c r="BT39" s="395"/>
      <c r="BU39" s="395"/>
      <c r="BV39" s="395"/>
      <c r="BW39" s="395"/>
      <c r="BX39" s="395"/>
      <c r="BY39" s="395"/>
      <c r="BZ39" s="395"/>
      <c r="CA39" s="395"/>
      <c r="CB39" s="395"/>
      <c r="CC39" s="395"/>
      <c r="CD39" s="395"/>
      <c r="CE39" s="395"/>
      <c r="CF39" s="395"/>
      <c r="CG39" s="395"/>
      <c r="CH39" s="395"/>
      <c r="CI39" s="395"/>
      <c r="CJ39" s="395"/>
      <c r="CK39" s="395"/>
      <c r="CL39" s="395"/>
      <c r="CM39" s="395"/>
      <c r="CN39" s="395"/>
      <c r="CO39" s="395"/>
      <c r="CP39" s="395"/>
      <c r="CQ39" s="395"/>
      <c r="CR39" s="395"/>
      <c r="CS39" s="395"/>
      <c r="CT39" s="395"/>
      <c r="CU39" s="395"/>
      <c r="CV39" s="395"/>
      <c r="CW39" s="395"/>
      <c r="CX39" s="395"/>
      <c r="CY39" s="395"/>
      <c r="CZ39" s="395"/>
      <c r="DA39" s="395"/>
      <c r="DB39" s="395"/>
      <c r="DC39" s="395"/>
      <c r="DD39" s="396"/>
    </row>
    <row r="40" spans="2:109" ht="13.2" x14ac:dyDescent="0.2">
      <c r="B40" s="397"/>
      <c r="DD40" s="397"/>
      <c r="DE40" s="385"/>
    </row>
    <row r="41" spans="2:109" ht="16.2" x14ac:dyDescent="0.2">
      <c r="B41" s="398" t="s">
        <v>600</v>
      </c>
      <c r="C41" s="388"/>
      <c r="D41" s="388"/>
      <c r="E41" s="388"/>
      <c r="F41" s="388"/>
      <c r="G41" s="388"/>
      <c r="H41" s="388"/>
      <c r="I41" s="388"/>
      <c r="J41" s="388"/>
      <c r="K41" s="388"/>
      <c r="L41" s="388"/>
      <c r="M41" s="388"/>
      <c r="N41" s="388"/>
      <c r="O41" s="388"/>
      <c r="P41" s="388"/>
      <c r="Q41" s="388"/>
      <c r="R41" s="388"/>
      <c r="S41" s="388"/>
      <c r="T41" s="388"/>
      <c r="U41" s="388"/>
      <c r="V41" s="388"/>
      <c r="W41" s="388"/>
      <c r="X41" s="388"/>
      <c r="Y41" s="388"/>
      <c r="Z41" s="388"/>
      <c r="AA41" s="388"/>
      <c r="AB41" s="388"/>
      <c r="AC41" s="388"/>
      <c r="AD41" s="388"/>
      <c r="AE41" s="388"/>
      <c r="AF41" s="388"/>
      <c r="AG41" s="388"/>
      <c r="AH41" s="388"/>
      <c r="AI41" s="388"/>
      <c r="AJ41" s="388"/>
      <c r="AK41" s="388"/>
      <c r="AL41" s="388"/>
      <c r="AM41" s="388"/>
      <c r="AN41" s="388"/>
      <c r="AO41" s="388"/>
      <c r="AP41" s="388"/>
      <c r="AQ41" s="388"/>
      <c r="AR41" s="388"/>
      <c r="AS41" s="388"/>
      <c r="AT41" s="388"/>
      <c r="AU41" s="388"/>
      <c r="AV41" s="388"/>
      <c r="AW41" s="388"/>
      <c r="AX41" s="388"/>
      <c r="AY41" s="388"/>
      <c r="AZ41" s="388"/>
      <c r="BA41" s="388"/>
      <c r="BB41" s="388"/>
      <c r="BC41" s="388"/>
      <c r="BD41" s="388"/>
      <c r="BE41" s="388"/>
      <c r="BF41" s="388"/>
      <c r="BG41" s="388"/>
      <c r="BH41" s="388"/>
      <c r="BI41" s="388"/>
      <c r="BJ41" s="388"/>
      <c r="BK41" s="388"/>
      <c r="BL41" s="388"/>
      <c r="BM41" s="388"/>
      <c r="BN41" s="388"/>
      <c r="BO41" s="388"/>
      <c r="BP41" s="388"/>
      <c r="BQ41" s="388"/>
      <c r="BR41" s="388"/>
      <c r="BS41" s="388"/>
      <c r="BT41" s="388"/>
      <c r="BU41" s="388"/>
      <c r="BV41" s="388"/>
      <c r="BW41" s="388"/>
      <c r="BX41" s="388"/>
      <c r="BY41" s="388"/>
      <c r="BZ41" s="388"/>
      <c r="CA41" s="388"/>
      <c r="CB41" s="388"/>
      <c r="CC41" s="388"/>
      <c r="CD41" s="388"/>
      <c r="CE41" s="388"/>
      <c r="CF41" s="388"/>
      <c r="CG41" s="388"/>
      <c r="CH41" s="388"/>
      <c r="CI41" s="388"/>
      <c r="CJ41" s="388"/>
      <c r="CK41" s="388"/>
      <c r="CL41" s="388"/>
      <c r="CM41" s="388"/>
      <c r="CN41" s="388"/>
      <c r="CO41" s="388"/>
      <c r="CP41" s="388"/>
      <c r="CQ41" s="388"/>
      <c r="CR41" s="388"/>
      <c r="CS41" s="388"/>
      <c r="CT41" s="388"/>
      <c r="CU41" s="388"/>
      <c r="CV41" s="388"/>
      <c r="CW41" s="388"/>
      <c r="CX41" s="388"/>
      <c r="CY41" s="388"/>
      <c r="CZ41" s="388"/>
      <c r="DA41" s="388"/>
      <c r="DB41" s="388"/>
      <c r="DC41" s="388"/>
      <c r="DD41" s="390"/>
    </row>
    <row r="42" spans="2:109" ht="13.2" x14ac:dyDescent="0.2">
      <c r="B42" s="392"/>
      <c r="G42" s="399"/>
      <c r="I42" s="400"/>
      <c r="J42" s="400"/>
      <c r="K42" s="400"/>
      <c r="AM42" s="399"/>
      <c r="AN42" s="399" t="s">
        <v>601</v>
      </c>
      <c r="AP42" s="400"/>
      <c r="AQ42" s="400"/>
      <c r="AR42" s="400"/>
      <c r="AY42" s="399"/>
      <c r="BA42" s="400"/>
      <c r="BB42" s="400"/>
      <c r="BC42" s="400"/>
      <c r="BK42" s="399"/>
      <c r="BM42" s="400"/>
      <c r="BN42" s="400"/>
      <c r="BO42" s="400"/>
      <c r="BW42" s="399"/>
      <c r="BY42" s="400"/>
      <c r="BZ42" s="400"/>
      <c r="CA42" s="400"/>
      <c r="CI42" s="399"/>
      <c r="CK42" s="400"/>
      <c r="CL42" s="400"/>
      <c r="CM42" s="400"/>
      <c r="CU42" s="399"/>
      <c r="CW42" s="400"/>
      <c r="CX42" s="400"/>
      <c r="CY42" s="400"/>
    </row>
    <row r="43" spans="2:109" ht="13.5" customHeight="1" x14ac:dyDescent="0.2">
      <c r="B43" s="392"/>
      <c r="AN43" s="1307" t="s">
        <v>609</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9"/>
    </row>
    <row r="44" spans="2:109" ht="13.2" x14ac:dyDescent="0.2">
      <c r="B44" s="392"/>
      <c r="AN44" s="1310"/>
      <c r="AO44" s="1311"/>
      <c r="AP44" s="1311"/>
      <c r="AQ44" s="1311"/>
      <c r="AR44" s="1311"/>
      <c r="AS44" s="1311"/>
      <c r="AT44" s="1311"/>
      <c r="AU44" s="1311"/>
      <c r="AV44" s="1311"/>
      <c r="AW44" s="1311"/>
      <c r="AX44" s="1311"/>
      <c r="AY44" s="1311"/>
      <c r="AZ44" s="1311"/>
      <c r="BA44" s="1311"/>
      <c r="BB44" s="1311"/>
      <c r="BC44" s="1311"/>
      <c r="BD44" s="1311"/>
      <c r="BE44" s="1311"/>
      <c r="BF44" s="1311"/>
      <c r="BG44" s="1311"/>
      <c r="BH44" s="1311"/>
      <c r="BI44" s="1311"/>
      <c r="BJ44" s="1311"/>
      <c r="BK44" s="1311"/>
      <c r="BL44" s="1311"/>
      <c r="BM44" s="1311"/>
      <c r="BN44" s="1311"/>
      <c r="BO44" s="1311"/>
      <c r="BP44" s="1311"/>
      <c r="BQ44" s="1311"/>
      <c r="BR44" s="1311"/>
      <c r="BS44" s="1311"/>
      <c r="BT44" s="1311"/>
      <c r="BU44" s="1311"/>
      <c r="BV44" s="1311"/>
      <c r="BW44" s="1311"/>
      <c r="BX44" s="1311"/>
      <c r="BY44" s="1311"/>
      <c r="BZ44" s="1311"/>
      <c r="CA44" s="1311"/>
      <c r="CB44" s="1311"/>
      <c r="CC44" s="1311"/>
      <c r="CD44" s="1311"/>
      <c r="CE44" s="1311"/>
      <c r="CF44" s="1311"/>
      <c r="CG44" s="1311"/>
      <c r="CH44" s="1311"/>
      <c r="CI44" s="1311"/>
      <c r="CJ44" s="1311"/>
      <c r="CK44" s="1311"/>
      <c r="CL44" s="1311"/>
      <c r="CM44" s="1311"/>
      <c r="CN44" s="1311"/>
      <c r="CO44" s="1311"/>
      <c r="CP44" s="1311"/>
      <c r="CQ44" s="1311"/>
      <c r="CR44" s="1311"/>
      <c r="CS44" s="1311"/>
      <c r="CT44" s="1311"/>
      <c r="CU44" s="1311"/>
      <c r="CV44" s="1311"/>
      <c r="CW44" s="1311"/>
      <c r="CX44" s="1311"/>
      <c r="CY44" s="1311"/>
      <c r="CZ44" s="1311"/>
      <c r="DA44" s="1311"/>
      <c r="DB44" s="1311"/>
      <c r="DC44" s="1312"/>
    </row>
    <row r="45" spans="2:109" ht="13.2" x14ac:dyDescent="0.2">
      <c r="B45" s="392"/>
      <c r="AN45" s="1310"/>
      <c r="AO45" s="1311"/>
      <c r="AP45" s="1311"/>
      <c r="AQ45" s="1311"/>
      <c r="AR45" s="1311"/>
      <c r="AS45" s="1311"/>
      <c r="AT45" s="1311"/>
      <c r="AU45" s="1311"/>
      <c r="AV45" s="1311"/>
      <c r="AW45" s="1311"/>
      <c r="AX45" s="1311"/>
      <c r="AY45" s="1311"/>
      <c r="AZ45" s="1311"/>
      <c r="BA45" s="1311"/>
      <c r="BB45" s="1311"/>
      <c r="BC45" s="1311"/>
      <c r="BD45" s="1311"/>
      <c r="BE45" s="1311"/>
      <c r="BF45" s="1311"/>
      <c r="BG45" s="1311"/>
      <c r="BH45" s="1311"/>
      <c r="BI45" s="1311"/>
      <c r="BJ45" s="1311"/>
      <c r="BK45" s="1311"/>
      <c r="BL45" s="1311"/>
      <c r="BM45" s="1311"/>
      <c r="BN45" s="1311"/>
      <c r="BO45" s="1311"/>
      <c r="BP45" s="1311"/>
      <c r="BQ45" s="1311"/>
      <c r="BR45" s="1311"/>
      <c r="BS45" s="1311"/>
      <c r="BT45" s="1311"/>
      <c r="BU45" s="1311"/>
      <c r="BV45" s="1311"/>
      <c r="BW45" s="1311"/>
      <c r="BX45" s="1311"/>
      <c r="BY45" s="1311"/>
      <c r="BZ45" s="1311"/>
      <c r="CA45" s="1311"/>
      <c r="CB45" s="1311"/>
      <c r="CC45" s="1311"/>
      <c r="CD45" s="1311"/>
      <c r="CE45" s="1311"/>
      <c r="CF45" s="1311"/>
      <c r="CG45" s="1311"/>
      <c r="CH45" s="1311"/>
      <c r="CI45" s="1311"/>
      <c r="CJ45" s="1311"/>
      <c r="CK45" s="1311"/>
      <c r="CL45" s="1311"/>
      <c r="CM45" s="1311"/>
      <c r="CN45" s="1311"/>
      <c r="CO45" s="1311"/>
      <c r="CP45" s="1311"/>
      <c r="CQ45" s="1311"/>
      <c r="CR45" s="1311"/>
      <c r="CS45" s="1311"/>
      <c r="CT45" s="1311"/>
      <c r="CU45" s="1311"/>
      <c r="CV45" s="1311"/>
      <c r="CW45" s="1311"/>
      <c r="CX45" s="1311"/>
      <c r="CY45" s="1311"/>
      <c r="CZ45" s="1311"/>
      <c r="DA45" s="1311"/>
      <c r="DB45" s="1311"/>
      <c r="DC45" s="1312"/>
    </row>
    <row r="46" spans="2:109" ht="13.2" x14ac:dyDescent="0.2">
      <c r="B46" s="392"/>
      <c r="AN46" s="1310"/>
      <c r="AO46" s="1311"/>
      <c r="AP46" s="1311"/>
      <c r="AQ46" s="1311"/>
      <c r="AR46" s="1311"/>
      <c r="AS46" s="1311"/>
      <c r="AT46" s="1311"/>
      <c r="AU46" s="1311"/>
      <c r="AV46" s="1311"/>
      <c r="AW46" s="1311"/>
      <c r="AX46" s="1311"/>
      <c r="AY46" s="1311"/>
      <c r="AZ46" s="1311"/>
      <c r="BA46" s="1311"/>
      <c r="BB46" s="1311"/>
      <c r="BC46" s="1311"/>
      <c r="BD46" s="1311"/>
      <c r="BE46" s="1311"/>
      <c r="BF46" s="1311"/>
      <c r="BG46" s="1311"/>
      <c r="BH46" s="1311"/>
      <c r="BI46" s="1311"/>
      <c r="BJ46" s="1311"/>
      <c r="BK46" s="1311"/>
      <c r="BL46" s="1311"/>
      <c r="BM46" s="1311"/>
      <c r="BN46" s="1311"/>
      <c r="BO46" s="1311"/>
      <c r="BP46" s="1311"/>
      <c r="BQ46" s="1311"/>
      <c r="BR46" s="1311"/>
      <c r="BS46" s="1311"/>
      <c r="BT46" s="1311"/>
      <c r="BU46" s="1311"/>
      <c r="BV46" s="1311"/>
      <c r="BW46" s="1311"/>
      <c r="BX46" s="1311"/>
      <c r="BY46" s="1311"/>
      <c r="BZ46" s="1311"/>
      <c r="CA46" s="1311"/>
      <c r="CB46" s="1311"/>
      <c r="CC46" s="1311"/>
      <c r="CD46" s="1311"/>
      <c r="CE46" s="1311"/>
      <c r="CF46" s="1311"/>
      <c r="CG46" s="1311"/>
      <c r="CH46" s="1311"/>
      <c r="CI46" s="1311"/>
      <c r="CJ46" s="1311"/>
      <c r="CK46" s="1311"/>
      <c r="CL46" s="1311"/>
      <c r="CM46" s="1311"/>
      <c r="CN46" s="1311"/>
      <c r="CO46" s="1311"/>
      <c r="CP46" s="1311"/>
      <c r="CQ46" s="1311"/>
      <c r="CR46" s="1311"/>
      <c r="CS46" s="1311"/>
      <c r="CT46" s="1311"/>
      <c r="CU46" s="1311"/>
      <c r="CV46" s="1311"/>
      <c r="CW46" s="1311"/>
      <c r="CX46" s="1311"/>
      <c r="CY46" s="1311"/>
      <c r="CZ46" s="1311"/>
      <c r="DA46" s="1311"/>
      <c r="DB46" s="1311"/>
      <c r="DC46" s="1312"/>
    </row>
    <row r="47" spans="2:109" ht="13.2" x14ac:dyDescent="0.2">
      <c r="B47" s="392"/>
      <c r="AN47" s="1313"/>
      <c r="AO47" s="1314"/>
      <c r="AP47" s="1314"/>
      <c r="AQ47" s="1314"/>
      <c r="AR47" s="1314"/>
      <c r="AS47" s="1314"/>
      <c r="AT47" s="1314"/>
      <c r="AU47" s="1314"/>
      <c r="AV47" s="1314"/>
      <c r="AW47" s="1314"/>
      <c r="AX47" s="1314"/>
      <c r="AY47" s="1314"/>
      <c r="AZ47" s="1314"/>
      <c r="BA47" s="1314"/>
      <c r="BB47" s="1314"/>
      <c r="BC47" s="1314"/>
      <c r="BD47" s="1314"/>
      <c r="BE47" s="1314"/>
      <c r="BF47" s="1314"/>
      <c r="BG47" s="1314"/>
      <c r="BH47" s="1314"/>
      <c r="BI47" s="1314"/>
      <c r="BJ47" s="1314"/>
      <c r="BK47" s="1314"/>
      <c r="BL47" s="1314"/>
      <c r="BM47" s="1314"/>
      <c r="BN47" s="1314"/>
      <c r="BO47" s="1314"/>
      <c r="BP47" s="1314"/>
      <c r="BQ47" s="1314"/>
      <c r="BR47" s="1314"/>
      <c r="BS47" s="1314"/>
      <c r="BT47" s="1314"/>
      <c r="BU47" s="1314"/>
      <c r="BV47" s="1314"/>
      <c r="BW47" s="1314"/>
      <c r="BX47" s="1314"/>
      <c r="BY47" s="1314"/>
      <c r="BZ47" s="1314"/>
      <c r="CA47" s="1314"/>
      <c r="CB47" s="1314"/>
      <c r="CC47" s="1314"/>
      <c r="CD47" s="1314"/>
      <c r="CE47" s="1314"/>
      <c r="CF47" s="1314"/>
      <c r="CG47" s="1314"/>
      <c r="CH47" s="1314"/>
      <c r="CI47" s="1314"/>
      <c r="CJ47" s="1314"/>
      <c r="CK47" s="1314"/>
      <c r="CL47" s="1314"/>
      <c r="CM47" s="1314"/>
      <c r="CN47" s="1314"/>
      <c r="CO47" s="1314"/>
      <c r="CP47" s="1314"/>
      <c r="CQ47" s="1314"/>
      <c r="CR47" s="1314"/>
      <c r="CS47" s="1314"/>
      <c r="CT47" s="1314"/>
      <c r="CU47" s="1314"/>
      <c r="CV47" s="1314"/>
      <c r="CW47" s="1314"/>
      <c r="CX47" s="1314"/>
      <c r="CY47" s="1314"/>
      <c r="CZ47" s="1314"/>
      <c r="DA47" s="1314"/>
      <c r="DB47" s="1314"/>
      <c r="DC47" s="1315"/>
    </row>
    <row r="48" spans="2:109" ht="13.2" x14ac:dyDescent="0.2">
      <c r="B48" s="392"/>
      <c r="H48" s="401"/>
      <c r="I48" s="401"/>
      <c r="J48" s="401"/>
      <c r="AN48" s="401"/>
      <c r="AO48" s="401"/>
      <c r="AP48" s="401"/>
      <c r="AZ48" s="401"/>
      <c r="BA48" s="401"/>
      <c r="BB48" s="401"/>
      <c r="BL48" s="401"/>
      <c r="BM48" s="401"/>
      <c r="BN48" s="401"/>
      <c r="BX48" s="401"/>
      <c r="BY48" s="401"/>
      <c r="BZ48" s="401"/>
      <c r="CJ48" s="401"/>
      <c r="CK48" s="401"/>
      <c r="CL48" s="401"/>
      <c r="CV48" s="401"/>
      <c r="CW48" s="401"/>
      <c r="CX48" s="401"/>
    </row>
    <row r="49" spans="1:109" ht="13.2" x14ac:dyDescent="0.2">
      <c r="B49" s="392"/>
      <c r="AN49" s="385" t="s">
        <v>602</v>
      </c>
    </row>
    <row r="50" spans="1:109" ht="13.2" x14ac:dyDescent="0.2">
      <c r="B50" s="392"/>
      <c r="G50" s="1299"/>
      <c r="H50" s="1299"/>
      <c r="I50" s="1299"/>
      <c r="J50" s="1299"/>
      <c r="K50" s="402"/>
      <c r="L50" s="402"/>
      <c r="M50" s="403"/>
      <c r="N50" s="403"/>
      <c r="AN50" s="1300"/>
      <c r="AO50" s="1301"/>
      <c r="AP50" s="1301"/>
      <c r="AQ50" s="1301"/>
      <c r="AR50" s="1301"/>
      <c r="AS50" s="1301"/>
      <c r="AT50" s="1301"/>
      <c r="AU50" s="1301"/>
      <c r="AV50" s="1301"/>
      <c r="AW50" s="1301"/>
      <c r="AX50" s="1301"/>
      <c r="AY50" s="1301"/>
      <c r="AZ50" s="1301"/>
      <c r="BA50" s="1301"/>
      <c r="BB50" s="1301"/>
      <c r="BC50" s="1301"/>
      <c r="BD50" s="1301"/>
      <c r="BE50" s="1301"/>
      <c r="BF50" s="1301"/>
      <c r="BG50" s="1301"/>
      <c r="BH50" s="1301"/>
      <c r="BI50" s="1301"/>
      <c r="BJ50" s="1301"/>
      <c r="BK50" s="1301"/>
      <c r="BL50" s="1301"/>
      <c r="BM50" s="1301"/>
      <c r="BN50" s="1301"/>
      <c r="BO50" s="1302"/>
      <c r="BP50" s="1303" t="s">
        <v>553</v>
      </c>
      <c r="BQ50" s="1303"/>
      <c r="BR50" s="1303"/>
      <c r="BS50" s="1303"/>
      <c r="BT50" s="1303"/>
      <c r="BU50" s="1303"/>
      <c r="BV50" s="1303"/>
      <c r="BW50" s="1303"/>
      <c r="BX50" s="1303" t="s">
        <v>554</v>
      </c>
      <c r="BY50" s="1303"/>
      <c r="BZ50" s="1303"/>
      <c r="CA50" s="1303"/>
      <c r="CB50" s="1303"/>
      <c r="CC50" s="1303"/>
      <c r="CD50" s="1303"/>
      <c r="CE50" s="1303"/>
      <c r="CF50" s="1303" t="s">
        <v>555</v>
      </c>
      <c r="CG50" s="1303"/>
      <c r="CH50" s="1303"/>
      <c r="CI50" s="1303"/>
      <c r="CJ50" s="1303"/>
      <c r="CK50" s="1303"/>
      <c r="CL50" s="1303"/>
      <c r="CM50" s="1303"/>
      <c r="CN50" s="1303" t="s">
        <v>556</v>
      </c>
      <c r="CO50" s="1303"/>
      <c r="CP50" s="1303"/>
      <c r="CQ50" s="1303"/>
      <c r="CR50" s="1303"/>
      <c r="CS50" s="1303"/>
      <c r="CT50" s="1303"/>
      <c r="CU50" s="1303"/>
      <c r="CV50" s="1303" t="s">
        <v>557</v>
      </c>
      <c r="CW50" s="1303"/>
      <c r="CX50" s="1303"/>
      <c r="CY50" s="1303"/>
      <c r="CZ50" s="1303"/>
      <c r="DA50" s="1303"/>
      <c r="DB50" s="1303"/>
      <c r="DC50" s="1303"/>
    </row>
    <row r="51" spans="1:109" ht="13.5" customHeight="1" x14ac:dyDescent="0.2">
      <c r="B51" s="392"/>
      <c r="G51" s="1317"/>
      <c r="H51" s="1317"/>
      <c r="I51" s="1318"/>
      <c r="J51" s="1318"/>
      <c r="K51" s="1316"/>
      <c r="L51" s="1316"/>
      <c r="M51" s="1316"/>
      <c r="N51" s="1316"/>
      <c r="AM51" s="401"/>
      <c r="AN51" s="1306" t="s">
        <v>603</v>
      </c>
      <c r="AO51" s="1306"/>
      <c r="AP51" s="1306"/>
      <c r="AQ51" s="1306"/>
      <c r="AR51" s="1306"/>
      <c r="AS51" s="1306"/>
      <c r="AT51" s="1306"/>
      <c r="AU51" s="1306"/>
      <c r="AV51" s="1306"/>
      <c r="AW51" s="1306"/>
      <c r="AX51" s="1306"/>
      <c r="AY51" s="1306"/>
      <c r="AZ51" s="1306"/>
      <c r="BA51" s="1306"/>
      <c r="BB51" s="1306" t="s">
        <v>604</v>
      </c>
      <c r="BC51" s="1306"/>
      <c r="BD51" s="1306"/>
      <c r="BE51" s="1306"/>
      <c r="BF51" s="1306"/>
      <c r="BG51" s="1306"/>
      <c r="BH51" s="1306"/>
      <c r="BI51" s="1306"/>
      <c r="BJ51" s="1306"/>
      <c r="BK51" s="1306"/>
      <c r="BL51" s="1306"/>
      <c r="BM51" s="1306"/>
      <c r="BN51" s="1306"/>
      <c r="BO51" s="1306"/>
      <c r="BP51" s="1305"/>
      <c r="BQ51" s="1304"/>
      <c r="BR51" s="1304"/>
      <c r="BS51" s="1304"/>
      <c r="BT51" s="1304"/>
      <c r="BU51" s="1304"/>
      <c r="BV51" s="1304"/>
      <c r="BW51" s="1304"/>
      <c r="BX51" s="1305"/>
      <c r="BY51" s="1304"/>
      <c r="BZ51" s="1304"/>
      <c r="CA51" s="1304"/>
      <c r="CB51" s="1304"/>
      <c r="CC51" s="1304"/>
      <c r="CD51" s="1304"/>
      <c r="CE51" s="1304"/>
      <c r="CF51" s="1304">
        <v>20.5</v>
      </c>
      <c r="CG51" s="1304"/>
      <c r="CH51" s="1304"/>
      <c r="CI51" s="1304"/>
      <c r="CJ51" s="1304"/>
      <c r="CK51" s="1304"/>
      <c r="CL51" s="1304"/>
      <c r="CM51" s="1304"/>
      <c r="CN51" s="1304">
        <v>15.2</v>
      </c>
      <c r="CO51" s="1304"/>
      <c r="CP51" s="1304"/>
      <c r="CQ51" s="1304"/>
      <c r="CR51" s="1304"/>
      <c r="CS51" s="1304"/>
      <c r="CT51" s="1304"/>
      <c r="CU51" s="1304"/>
      <c r="CV51" s="1304">
        <v>43.4</v>
      </c>
      <c r="CW51" s="1304"/>
      <c r="CX51" s="1304"/>
      <c r="CY51" s="1304"/>
      <c r="CZ51" s="1304"/>
      <c r="DA51" s="1304"/>
      <c r="DB51" s="1304"/>
      <c r="DC51" s="1304"/>
    </row>
    <row r="52" spans="1:109" ht="13.2" x14ac:dyDescent="0.2">
      <c r="B52" s="392"/>
      <c r="G52" s="1317"/>
      <c r="H52" s="1317"/>
      <c r="I52" s="1318"/>
      <c r="J52" s="1318"/>
      <c r="K52" s="1316"/>
      <c r="L52" s="1316"/>
      <c r="M52" s="1316"/>
      <c r="N52" s="1316"/>
      <c r="AM52" s="401"/>
      <c r="AN52" s="1306"/>
      <c r="AO52" s="1306"/>
      <c r="AP52" s="1306"/>
      <c r="AQ52" s="1306"/>
      <c r="AR52" s="1306"/>
      <c r="AS52" s="1306"/>
      <c r="AT52" s="1306"/>
      <c r="AU52" s="1306"/>
      <c r="AV52" s="1306"/>
      <c r="AW52" s="1306"/>
      <c r="AX52" s="1306"/>
      <c r="AY52" s="1306"/>
      <c r="AZ52" s="1306"/>
      <c r="BA52" s="1306"/>
      <c r="BB52" s="1306"/>
      <c r="BC52" s="1306"/>
      <c r="BD52" s="1306"/>
      <c r="BE52" s="1306"/>
      <c r="BF52" s="1306"/>
      <c r="BG52" s="1306"/>
      <c r="BH52" s="1306"/>
      <c r="BI52" s="1306"/>
      <c r="BJ52" s="1306"/>
      <c r="BK52" s="1306"/>
      <c r="BL52" s="1306"/>
      <c r="BM52" s="1306"/>
      <c r="BN52" s="1306"/>
      <c r="BO52" s="1306"/>
      <c r="BP52" s="1304"/>
      <c r="BQ52" s="1304"/>
      <c r="BR52" s="1304"/>
      <c r="BS52" s="1304"/>
      <c r="BT52" s="1304"/>
      <c r="BU52" s="1304"/>
      <c r="BV52" s="1304"/>
      <c r="BW52" s="1304"/>
      <c r="BX52" s="1304"/>
      <c r="BY52" s="1304"/>
      <c r="BZ52" s="1304"/>
      <c r="CA52" s="1304"/>
      <c r="CB52" s="1304"/>
      <c r="CC52" s="1304"/>
      <c r="CD52" s="1304"/>
      <c r="CE52" s="1304"/>
      <c r="CF52" s="1304"/>
      <c r="CG52" s="1304"/>
      <c r="CH52" s="1304"/>
      <c r="CI52" s="1304"/>
      <c r="CJ52" s="1304"/>
      <c r="CK52" s="1304"/>
      <c r="CL52" s="1304"/>
      <c r="CM52" s="1304"/>
      <c r="CN52" s="1304"/>
      <c r="CO52" s="1304"/>
      <c r="CP52" s="1304"/>
      <c r="CQ52" s="1304"/>
      <c r="CR52" s="1304"/>
      <c r="CS52" s="1304"/>
      <c r="CT52" s="1304"/>
      <c r="CU52" s="1304"/>
      <c r="CV52" s="1304"/>
      <c r="CW52" s="1304"/>
      <c r="CX52" s="1304"/>
      <c r="CY52" s="1304"/>
      <c r="CZ52" s="1304"/>
      <c r="DA52" s="1304"/>
      <c r="DB52" s="1304"/>
      <c r="DC52" s="1304"/>
    </row>
    <row r="53" spans="1:109" ht="13.2" x14ac:dyDescent="0.2">
      <c r="A53" s="400"/>
      <c r="B53" s="392"/>
      <c r="G53" s="1317"/>
      <c r="H53" s="1317"/>
      <c r="I53" s="1299"/>
      <c r="J53" s="1299"/>
      <c r="K53" s="1316"/>
      <c r="L53" s="1316"/>
      <c r="M53" s="1316"/>
      <c r="N53" s="1316"/>
      <c r="AM53" s="401"/>
      <c r="AN53" s="1306"/>
      <c r="AO53" s="1306"/>
      <c r="AP53" s="1306"/>
      <c r="AQ53" s="1306"/>
      <c r="AR53" s="1306"/>
      <c r="AS53" s="1306"/>
      <c r="AT53" s="1306"/>
      <c r="AU53" s="1306"/>
      <c r="AV53" s="1306"/>
      <c r="AW53" s="1306"/>
      <c r="AX53" s="1306"/>
      <c r="AY53" s="1306"/>
      <c r="AZ53" s="1306"/>
      <c r="BA53" s="1306"/>
      <c r="BB53" s="1306" t="s">
        <v>605</v>
      </c>
      <c r="BC53" s="1306"/>
      <c r="BD53" s="1306"/>
      <c r="BE53" s="1306"/>
      <c r="BF53" s="1306"/>
      <c r="BG53" s="1306"/>
      <c r="BH53" s="1306"/>
      <c r="BI53" s="1306"/>
      <c r="BJ53" s="1306"/>
      <c r="BK53" s="1306"/>
      <c r="BL53" s="1306"/>
      <c r="BM53" s="1306"/>
      <c r="BN53" s="1306"/>
      <c r="BO53" s="1306"/>
      <c r="BP53" s="1305"/>
      <c r="BQ53" s="1304"/>
      <c r="BR53" s="1304"/>
      <c r="BS53" s="1304"/>
      <c r="BT53" s="1304"/>
      <c r="BU53" s="1304"/>
      <c r="BV53" s="1304"/>
      <c r="BW53" s="1304"/>
      <c r="BX53" s="1305"/>
      <c r="BY53" s="1304"/>
      <c r="BZ53" s="1304"/>
      <c r="CA53" s="1304"/>
      <c r="CB53" s="1304"/>
      <c r="CC53" s="1304"/>
      <c r="CD53" s="1304"/>
      <c r="CE53" s="1304"/>
      <c r="CF53" s="1304">
        <v>65.7</v>
      </c>
      <c r="CG53" s="1304"/>
      <c r="CH53" s="1304"/>
      <c r="CI53" s="1304"/>
      <c r="CJ53" s="1304"/>
      <c r="CK53" s="1304"/>
      <c r="CL53" s="1304"/>
      <c r="CM53" s="1304"/>
      <c r="CN53" s="1304">
        <v>65.400000000000006</v>
      </c>
      <c r="CO53" s="1304"/>
      <c r="CP53" s="1304"/>
      <c r="CQ53" s="1304"/>
      <c r="CR53" s="1304"/>
      <c r="CS53" s="1304"/>
      <c r="CT53" s="1304"/>
      <c r="CU53" s="1304"/>
      <c r="CV53" s="1304">
        <v>67.400000000000006</v>
      </c>
      <c r="CW53" s="1304"/>
      <c r="CX53" s="1304"/>
      <c r="CY53" s="1304"/>
      <c r="CZ53" s="1304"/>
      <c r="DA53" s="1304"/>
      <c r="DB53" s="1304"/>
      <c r="DC53" s="1304"/>
    </row>
    <row r="54" spans="1:109" ht="13.2" x14ac:dyDescent="0.2">
      <c r="A54" s="400"/>
      <c r="B54" s="392"/>
      <c r="G54" s="1317"/>
      <c r="H54" s="1317"/>
      <c r="I54" s="1299"/>
      <c r="J54" s="1299"/>
      <c r="K54" s="1316"/>
      <c r="L54" s="1316"/>
      <c r="M54" s="1316"/>
      <c r="N54" s="1316"/>
      <c r="AM54" s="401"/>
      <c r="AN54" s="1306"/>
      <c r="AO54" s="1306"/>
      <c r="AP54" s="1306"/>
      <c r="AQ54" s="1306"/>
      <c r="AR54" s="1306"/>
      <c r="AS54" s="1306"/>
      <c r="AT54" s="1306"/>
      <c r="AU54" s="1306"/>
      <c r="AV54" s="1306"/>
      <c r="AW54" s="1306"/>
      <c r="AX54" s="1306"/>
      <c r="AY54" s="1306"/>
      <c r="AZ54" s="1306"/>
      <c r="BA54" s="1306"/>
      <c r="BB54" s="1306"/>
      <c r="BC54" s="1306"/>
      <c r="BD54" s="1306"/>
      <c r="BE54" s="1306"/>
      <c r="BF54" s="1306"/>
      <c r="BG54" s="1306"/>
      <c r="BH54" s="1306"/>
      <c r="BI54" s="1306"/>
      <c r="BJ54" s="1306"/>
      <c r="BK54" s="1306"/>
      <c r="BL54" s="1306"/>
      <c r="BM54" s="1306"/>
      <c r="BN54" s="1306"/>
      <c r="BO54" s="1306"/>
      <c r="BP54" s="1304"/>
      <c r="BQ54" s="1304"/>
      <c r="BR54" s="1304"/>
      <c r="BS54" s="1304"/>
      <c r="BT54" s="1304"/>
      <c r="BU54" s="1304"/>
      <c r="BV54" s="1304"/>
      <c r="BW54" s="1304"/>
      <c r="BX54" s="1304"/>
      <c r="BY54" s="1304"/>
      <c r="BZ54" s="1304"/>
      <c r="CA54" s="1304"/>
      <c r="CB54" s="1304"/>
      <c r="CC54" s="1304"/>
      <c r="CD54" s="1304"/>
      <c r="CE54" s="1304"/>
      <c r="CF54" s="1304"/>
      <c r="CG54" s="1304"/>
      <c r="CH54" s="1304"/>
      <c r="CI54" s="1304"/>
      <c r="CJ54" s="1304"/>
      <c r="CK54" s="1304"/>
      <c r="CL54" s="1304"/>
      <c r="CM54" s="1304"/>
      <c r="CN54" s="1304"/>
      <c r="CO54" s="1304"/>
      <c r="CP54" s="1304"/>
      <c r="CQ54" s="1304"/>
      <c r="CR54" s="1304"/>
      <c r="CS54" s="1304"/>
      <c r="CT54" s="1304"/>
      <c r="CU54" s="1304"/>
      <c r="CV54" s="1304"/>
      <c r="CW54" s="1304"/>
      <c r="CX54" s="1304"/>
      <c r="CY54" s="1304"/>
      <c r="CZ54" s="1304"/>
      <c r="DA54" s="1304"/>
      <c r="DB54" s="1304"/>
      <c r="DC54" s="1304"/>
    </row>
    <row r="55" spans="1:109" ht="13.2" x14ac:dyDescent="0.2">
      <c r="A55" s="400"/>
      <c r="B55" s="392"/>
      <c r="G55" s="1299"/>
      <c r="H55" s="1299"/>
      <c r="I55" s="1299"/>
      <c r="J55" s="1299"/>
      <c r="K55" s="1316"/>
      <c r="L55" s="1316"/>
      <c r="M55" s="1316"/>
      <c r="N55" s="1316"/>
      <c r="AN55" s="1303" t="s">
        <v>606</v>
      </c>
      <c r="AO55" s="1303"/>
      <c r="AP55" s="1303"/>
      <c r="AQ55" s="1303"/>
      <c r="AR55" s="1303"/>
      <c r="AS55" s="1303"/>
      <c r="AT55" s="1303"/>
      <c r="AU55" s="1303"/>
      <c r="AV55" s="1303"/>
      <c r="AW55" s="1303"/>
      <c r="AX55" s="1303"/>
      <c r="AY55" s="1303"/>
      <c r="AZ55" s="1303"/>
      <c r="BA55" s="1303"/>
      <c r="BB55" s="1306" t="s">
        <v>604</v>
      </c>
      <c r="BC55" s="1306"/>
      <c r="BD55" s="1306"/>
      <c r="BE55" s="1306"/>
      <c r="BF55" s="1306"/>
      <c r="BG55" s="1306"/>
      <c r="BH55" s="1306"/>
      <c r="BI55" s="1306"/>
      <c r="BJ55" s="1306"/>
      <c r="BK55" s="1306"/>
      <c r="BL55" s="1306"/>
      <c r="BM55" s="1306"/>
      <c r="BN55" s="1306"/>
      <c r="BO55" s="1306"/>
      <c r="BP55" s="1305"/>
      <c r="BQ55" s="1304"/>
      <c r="BR55" s="1304"/>
      <c r="BS55" s="1304"/>
      <c r="BT55" s="1304"/>
      <c r="BU55" s="1304"/>
      <c r="BV55" s="1304"/>
      <c r="BW55" s="1304"/>
      <c r="BX55" s="1305"/>
      <c r="BY55" s="1304"/>
      <c r="BZ55" s="1304"/>
      <c r="CA55" s="1304"/>
      <c r="CB55" s="1304"/>
      <c r="CC55" s="1304"/>
      <c r="CD55" s="1304"/>
      <c r="CE55" s="1304"/>
      <c r="CF55" s="1304">
        <v>21</v>
      </c>
      <c r="CG55" s="1304"/>
      <c r="CH55" s="1304"/>
      <c r="CI55" s="1304"/>
      <c r="CJ55" s="1304"/>
      <c r="CK55" s="1304"/>
      <c r="CL55" s="1304"/>
      <c r="CM55" s="1304"/>
      <c r="CN55" s="1304">
        <v>20.2</v>
      </c>
      <c r="CO55" s="1304"/>
      <c r="CP55" s="1304"/>
      <c r="CQ55" s="1304"/>
      <c r="CR55" s="1304"/>
      <c r="CS55" s="1304"/>
      <c r="CT55" s="1304"/>
      <c r="CU55" s="1304"/>
      <c r="CV55" s="1304">
        <v>18.3</v>
      </c>
      <c r="CW55" s="1304"/>
      <c r="CX55" s="1304"/>
      <c r="CY55" s="1304"/>
      <c r="CZ55" s="1304"/>
      <c r="DA55" s="1304"/>
      <c r="DB55" s="1304"/>
      <c r="DC55" s="1304"/>
    </row>
    <row r="56" spans="1:109" ht="13.2" x14ac:dyDescent="0.2">
      <c r="A56" s="400"/>
      <c r="B56" s="392"/>
      <c r="G56" s="1299"/>
      <c r="H56" s="1299"/>
      <c r="I56" s="1299"/>
      <c r="J56" s="1299"/>
      <c r="K56" s="1316"/>
      <c r="L56" s="1316"/>
      <c r="M56" s="1316"/>
      <c r="N56" s="1316"/>
      <c r="AN56" s="1303"/>
      <c r="AO56" s="1303"/>
      <c r="AP56" s="1303"/>
      <c r="AQ56" s="1303"/>
      <c r="AR56" s="1303"/>
      <c r="AS56" s="1303"/>
      <c r="AT56" s="1303"/>
      <c r="AU56" s="1303"/>
      <c r="AV56" s="1303"/>
      <c r="AW56" s="1303"/>
      <c r="AX56" s="1303"/>
      <c r="AY56" s="1303"/>
      <c r="AZ56" s="1303"/>
      <c r="BA56" s="1303"/>
      <c r="BB56" s="1306"/>
      <c r="BC56" s="1306"/>
      <c r="BD56" s="1306"/>
      <c r="BE56" s="1306"/>
      <c r="BF56" s="1306"/>
      <c r="BG56" s="1306"/>
      <c r="BH56" s="1306"/>
      <c r="BI56" s="1306"/>
      <c r="BJ56" s="1306"/>
      <c r="BK56" s="1306"/>
      <c r="BL56" s="1306"/>
      <c r="BM56" s="1306"/>
      <c r="BN56" s="1306"/>
      <c r="BO56" s="1306"/>
      <c r="BP56" s="1304"/>
      <c r="BQ56" s="1304"/>
      <c r="BR56" s="1304"/>
      <c r="BS56" s="1304"/>
      <c r="BT56" s="1304"/>
      <c r="BU56" s="1304"/>
      <c r="BV56" s="1304"/>
      <c r="BW56" s="1304"/>
      <c r="BX56" s="1304"/>
      <c r="BY56" s="1304"/>
      <c r="BZ56" s="1304"/>
      <c r="CA56" s="1304"/>
      <c r="CB56" s="1304"/>
      <c r="CC56" s="1304"/>
      <c r="CD56" s="1304"/>
      <c r="CE56" s="1304"/>
      <c r="CF56" s="1304"/>
      <c r="CG56" s="1304"/>
      <c r="CH56" s="1304"/>
      <c r="CI56" s="1304"/>
      <c r="CJ56" s="1304"/>
      <c r="CK56" s="1304"/>
      <c r="CL56" s="1304"/>
      <c r="CM56" s="1304"/>
      <c r="CN56" s="1304"/>
      <c r="CO56" s="1304"/>
      <c r="CP56" s="1304"/>
      <c r="CQ56" s="1304"/>
      <c r="CR56" s="1304"/>
      <c r="CS56" s="1304"/>
      <c r="CT56" s="1304"/>
      <c r="CU56" s="1304"/>
      <c r="CV56" s="1304"/>
      <c r="CW56" s="1304"/>
      <c r="CX56" s="1304"/>
      <c r="CY56" s="1304"/>
      <c r="CZ56" s="1304"/>
      <c r="DA56" s="1304"/>
      <c r="DB56" s="1304"/>
      <c r="DC56" s="1304"/>
    </row>
    <row r="57" spans="1:109" s="400" customFormat="1" ht="13.2" x14ac:dyDescent="0.2">
      <c r="B57" s="404"/>
      <c r="G57" s="1299"/>
      <c r="H57" s="1299"/>
      <c r="I57" s="1319"/>
      <c r="J57" s="1319"/>
      <c r="K57" s="1316"/>
      <c r="L57" s="1316"/>
      <c r="M57" s="1316"/>
      <c r="N57" s="1316"/>
      <c r="AM57" s="385"/>
      <c r="AN57" s="1303"/>
      <c r="AO57" s="1303"/>
      <c r="AP57" s="1303"/>
      <c r="AQ57" s="1303"/>
      <c r="AR57" s="1303"/>
      <c r="AS57" s="1303"/>
      <c r="AT57" s="1303"/>
      <c r="AU57" s="1303"/>
      <c r="AV57" s="1303"/>
      <c r="AW57" s="1303"/>
      <c r="AX57" s="1303"/>
      <c r="AY57" s="1303"/>
      <c r="AZ57" s="1303"/>
      <c r="BA57" s="1303"/>
      <c r="BB57" s="1306" t="s">
        <v>605</v>
      </c>
      <c r="BC57" s="1306"/>
      <c r="BD57" s="1306"/>
      <c r="BE57" s="1306"/>
      <c r="BF57" s="1306"/>
      <c r="BG57" s="1306"/>
      <c r="BH57" s="1306"/>
      <c r="BI57" s="1306"/>
      <c r="BJ57" s="1306"/>
      <c r="BK57" s="1306"/>
      <c r="BL57" s="1306"/>
      <c r="BM57" s="1306"/>
      <c r="BN57" s="1306"/>
      <c r="BO57" s="1306"/>
      <c r="BP57" s="1305"/>
      <c r="BQ57" s="1304"/>
      <c r="BR57" s="1304"/>
      <c r="BS57" s="1304"/>
      <c r="BT57" s="1304"/>
      <c r="BU57" s="1304"/>
      <c r="BV57" s="1304"/>
      <c r="BW57" s="1304"/>
      <c r="BX57" s="1305"/>
      <c r="BY57" s="1304"/>
      <c r="BZ57" s="1304"/>
      <c r="CA57" s="1304"/>
      <c r="CB57" s="1304"/>
      <c r="CC57" s="1304"/>
      <c r="CD57" s="1304"/>
      <c r="CE57" s="1304"/>
      <c r="CF57" s="1304">
        <v>56.1</v>
      </c>
      <c r="CG57" s="1304"/>
      <c r="CH57" s="1304"/>
      <c r="CI57" s="1304"/>
      <c r="CJ57" s="1304"/>
      <c r="CK57" s="1304"/>
      <c r="CL57" s="1304"/>
      <c r="CM57" s="1304"/>
      <c r="CN57" s="1304">
        <v>58.1</v>
      </c>
      <c r="CO57" s="1304"/>
      <c r="CP57" s="1304"/>
      <c r="CQ57" s="1304"/>
      <c r="CR57" s="1304"/>
      <c r="CS57" s="1304"/>
      <c r="CT57" s="1304"/>
      <c r="CU57" s="1304"/>
      <c r="CV57" s="1304">
        <v>59.1</v>
      </c>
      <c r="CW57" s="1304"/>
      <c r="CX57" s="1304"/>
      <c r="CY57" s="1304"/>
      <c r="CZ57" s="1304"/>
      <c r="DA57" s="1304"/>
      <c r="DB57" s="1304"/>
      <c r="DC57" s="1304"/>
      <c r="DD57" s="405"/>
      <c r="DE57" s="404"/>
    </row>
    <row r="58" spans="1:109" s="400" customFormat="1" ht="13.2" x14ac:dyDescent="0.2">
      <c r="A58" s="385"/>
      <c r="B58" s="404"/>
      <c r="G58" s="1299"/>
      <c r="H58" s="1299"/>
      <c r="I58" s="1319"/>
      <c r="J58" s="1319"/>
      <c r="K58" s="1316"/>
      <c r="L58" s="1316"/>
      <c r="M58" s="1316"/>
      <c r="N58" s="1316"/>
      <c r="AM58" s="385"/>
      <c r="AN58" s="1303"/>
      <c r="AO58" s="1303"/>
      <c r="AP58" s="1303"/>
      <c r="AQ58" s="1303"/>
      <c r="AR58" s="1303"/>
      <c r="AS58" s="1303"/>
      <c r="AT58" s="1303"/>
      <c r="AU58" s="1303"/>
      <c r="AV58" s="1303"/>
      <c r="AW58" s="1303"/>
      <c r="AX58" s="1303"/>
      <c r="AY58" s="1303"/>
      <c r="AZ58" s="1303"/>
      <c r="BA58" s="1303"/>
      <c r="BB58" s="1306"/>
      <c r="BC58" s="1306"/>
      <c r="BD58" s="1306"/>
      <c r="BE58" s="1306"/>
      <c r="BF58" s="1306"/>
      <c r="BG58" s="1306"/>
      <c r="BH58" s="1306"/>
      <c r="BI58" s="1306"/>
      <c r="BJ58" s="1306"/>
      <c r="BK58" s="1306"/>
      <c r="BL58" s="1306"/>
      <c r="BM58" s="1306"/>
      <c r="BN58" s="1306"/>
      <c r="BO58" s="1306"/>
      <c r="BP58" s="1304"/>
      <c r="BQ58" s="1304"/>
      <c r="BR58" s="1304"/>
      <c r="BS58" s="1304"/>
      <c r="BT58" s="1304"/>
      <c r="BU58" s="1304"/>
      <c r="BV58" s="1304"/>
      <c r="BW58" s="1304"/>
      <c r="BX58" s="1304"/>
      <c r="BY58" s="1304"/>
      <c r="BZ58" s="1304"/>
      <c r="CA58" s="1304"/>
      <c r="CB58" s="1304"/>
      <c r="CC58" s="1304"/>
      <c r="CD58" s="1304"/>
      <c r="CE58" s="1304"/>
      <c r="CF58" s="1304"/>
      <c r="CG58" s="1304"/>
      <c r="CH58" s="1304"/>
      <c r="CI58" s="1304"/>
      <c r="CJ58" s="1304"/>
      <c r="CK58" s="1304"/>
      <c r="CL58" s="1304"/>
      <c r="CM58" s="1304"/>
      <c r="CN58" s="1304"/>
      <c r="CO58" s="1304"/>
      <c r="CP58" s="1304"/>
      <c r="CQ58" s="1304"/>
      <c r="CR58" s="1304"/>
      <c r="CS58" s="1304"/>
      <c r="CT58" s="1304"/>
      <c r="CU58" s="1304"/>
      <c r="CV58" s="1304"/>
      <c r="CW58" s="1304"/>
      <c r="CX58" s="1304"/>
      <c r="CY58" s="1304"/>
      <c r="CZ58" s="1304"/>
      <c r="DA58" s="1304"/>
      <c r="DB58" s="1304"/>
      <c r="DC58" s="1304"/>
      <c r="DD58" s="405"/>
      <c r="DE58" s="404"/>
    </row>
    <row r="59" spans="1:109" s="400" customFormat="1" ht="13.2" x14ac:dyDescent="0.2">
      <c r="A59" s="385"/>
      <c r="B59" s="404"/>
      <c r="K59" s="406"/>
      <c r="L59" s="406"/>
      <c r="M59" s="406"/>
      <c r="N59" s="406"/>
      <c r="AQ59" s="406"/>
      <c r="AR59" s="406"/>
      <c r="AS59" s="406"/>
      <c r="AT59" s="406"/>
      <c r="BC59" s="406"/>
      <c r="BD59" s="406"/>
      <c r="BE59" s="406"/>
      <c r="BF59" s="406"/>
      <c r="BO59" s="406"/>
      <c r="BP59" s="406"/>
      <c r="BQ59" s="406"/>
      <c r="BR59" s="406"/>
      <c r="CA59" s="406"/>
      <c r="CB59" s="406"/>
      <c r="CC59" s="406"/>
      <c r="CD59" s="406"/>
      <c r="CM59" s="406"/>
      <c r="CN59" s="406"/>
      <c r="CO59" s="406"/>
      <c r="CP59" s="406"/>
      <c r="CY59" s="406"/>
      <c r="CZ59" s="406"/>
      <c r="DA59" s="406"/>
      <c r="DB59" s="406"/>
      <c r="DC59" s="406"/>
      <c r="DD59" s="405"/>
      <c r="DE59" s="404"/>
    </row>
    <row r="60" spans="1:109" s="400" customFormat="1" ht="13.2" x14ac:dyDescent="0.2">
      <c r="A60" s="385"/>
      <c r="B60" s="404"/>
      <c r="K60" s="406"/>
      <c r="L60" s="406"/>
      <c r="M60" s="406"/>
      <c r="N60" s="406"/>
      <c r="AQ60" s="406"/>
      <c r="AR60" s="406"/>
      <c r="AS60" s="406"/>
      <c r="AT60" s="406"/>
      <c r="BC60" s="406"/>
      <c r="BD60" s="406"/>
      <c r="BE60" s="406"/>
      <c r="BF60" s="406"/>
      <c r="BO60" s="406"/>
      <c r="BP60" s="406"/>
      <c r="BQ60" s="406"/>
      <c r="BR60" s="406"/>
      <c r="CA60" s="406"/>
      <c r="CB60" s="406"/>
      <c r="CC60" s="406"/>
      <c r="CD60" s="406"/>
      <c r="CM60" s="406"/>
      <c r="CN60" s="406"/>
      <c r="CO60" s="406"/>
      <c r="CP60" s="406"/>
      <c r="CY60" s="406"/>
      <c r="CZ60" s="406"/>
      <c r="DA60" s="406"/>
      <c r="DB60" s="406"/>
      <c r="DC60" s="406"/>
      <c r="DD60" s="405"/>
      <c r="DE60" s="404"/>
    </row>
    <row r="61" spans="1:109" s="400" customFormat="1" ht="13.2" x14ac:dyDescent="0.2">
      <c r="A61" s="385"/>
      <c r="B61" s="407"/>
      <c r="C61" s="408"/>
      <c r="D61" s="408"/>
      <c r="E61" s="408"/>
      <c r="F61" s="408"/>
      <c r="G61" s="408"/>
      <c r="H61" s="408"/>
      <c r="I61" s="408"/>
      <c r="J61" s="408"/>
      <c r="K61" s="408"/>
      <c r="L61" s="408"/>
      <c r="M61" s="409"/>
      <c r="N61" s="409"/>
      <c r="O61" s="408"/>
      <c r="P61" s="408"/>
      <c r="Q61" s="408"/>
      <c r="R61" s="408"/>
      <c r="S61" s="408"/>
      <c r="T61" s="408"/>
      <c r="U61" s="408"/>
      <c r="V61" s="408"/>
      <c r="W61" s="408"/>
      <c r="X61" s="408"/>
      <c r="Y61" s="408"/>
      <c r="Z61" s="408"/>
      <c r="AA61" s="408"/>
      <c r="AB61" s="408"/>
      <c r="AC61" s="408"/>
      <c r="AD61" s="408"/>
      <c r="AE61" s="408"/>
      <c r="AF61" s="408"/>
      <c r="AG61" s="408"/>
      <c r="AH61" s="408"/>
      <c r="AI61" s="408"/>
      <c r="AJ61" s="408"/>
      <c r="AK61" s="408"/>
      <c r="AL61" s="408"/>
      <c r="AM61" s="408"/>
      <c r="AN61" s="408"/>
      <c r="AO61" s="408"/>
      <c r="AP61" s="408"/>
      <c r="AQ61" s="408"/>
      <c r="AR61" s="408"/>
      <c r="AS61" s="409"/>
      <c r="AT61" s="409"/>
      <c r="AU61" s="408"/>
      <c r="AV61" s="408"/>
      <c r="AW61" s="408"/>
      <c r="AX61" s="408"/>
      <c r="AY61" s="408"/>
      <c r="AZ61" s="408"/>
      <c r="BA61" s="408"/>
      <c r="BB61" s="408"/>
      <c r="BC61" s="408"/>
      <c r="BD61" s="408"/>
      <c r="BE61" s="409"/>
      <c r="BF61" s="409"/>
      <c r="BG61" s="408"/>
      <c r="BH61" s="408"/>
      <c r="BI61" s="408"/>
      <c r="BJ61" s="408"/>
      <c r="BK61" s="408"/>
      <c r="BL61" s="408"/>
      <c r="BM61" s="408"/>
      <c r="BN61" s="408"/>
      <c r="BO61" s="408"/>
      <c r="BP61" s="408"/>
      <c r="BQ61" s="409"/>
      <c r="BR61" s="409"/>
      <c r="BS61" s="408"/>
      <c r="BT61" s="408"/>
      <c r="BU61" s="408"/>
      <c r="BV61" s="408"/>
      <c r="BW61" s="408"/>
      <c r="BX61" s="408"/>
      <c r="BY61" s="408"/>
      <c r="BZ61" s="408"/>
      <c r="CA61" s="408"/>
      <c r="CB61" s="408"/>
      <c r="CC61" s="409"/>
      <c r="CD61" s="409"/>
      <c r="CE61" s="408"/>
      <c r="CF61" s="408"/>
      <c r="CG61" s="408"/>
      <c r="CH61" s="408"/>
      <c r="CI61" s="408"/>
      <c r="CJ61" s="408"/>
      <c r="CK61" s="408"/>
      <c r="CL61" s="408"/>
      <c r="CM61" s="408"/>
      <c r="CN61" s="408"/>
      <c r="CO61" s="409"/>
      <c r="CP61" s="409"/>
      <c r="CQ61" s="408"/>
      <c r="CR61" s="408"/>
      <c r="CS61" s="408"/>
      <c r="CT61" s="408"/>
      <c r="CU61" s="408"/>
      <c r="CV61" s="408"/>
      <c r="CW61" s="408"/>
      <c r="CX61" s="408"/>
      <c r="CY61" s="408"/>
      <c r="CZ61" s="408"/>
      <c r="DA61" s="409"/>
      <c r="DB61" s="409"/>
      <c r="DC61" s="409"/>
      <c r="DD61" s="410"/>
      <c r="DE61" s="404"/>
    </row>
    <row r="62" spans="1:109" ht="13.2" x14ac:dyDescent="0.2">
      <c r="B62" s="397"/>
      <c r="C62" s="397"/>
      <c r="D62" s="397"/>
      <c r="E62" s="397"/>
      <c r="F62" s="397"/>
      <c r="G62" s="397"/>
      <c r="H62" s="397"/>
      <c r="I62" s="397"/>
      <c r="J62" s="397"/>
      <c r="K62" s="397"/>
      <c r="L62" s="397"/>
      <c r="M62" s="397"/>
      <c r="N62" s="397"/>
      <c r="O62" s="397"/>
      <c r="P62" s="397"/>
      <c r="Q62" s="397"/>
      <c r="R62" s="397"/>
      <c r="S62" s="397"/>
      <c r="T62" s="397"/>
      <c r="U62" s="397"/>
      <c r="V62" s="397"/>
      <c r="W62" s="397"/>
      <c r="X62" s="397"/>
      <c r="Y62" s="397"/>
      <c r="Z62" s="397"/>
      <c r="AA62" s="397"/>
      <c r="AB62" s="397"/>
      <c r="AC62" s="397"/>
      <c r="AD62" s="397"/>
      <c r="AE62" s="397"/>
      <c r="AF62" s="397"/>
      <c r="AG62" s="397"/>
      <c r="AH62" s="397"/>
      <c r="AI62" s="397"/>
      <c r="AJ62" s="397"/>
      <c r="AK62" s="397"/>
      <c r="AL62" s="397"/>
      <c r="AM62" s="397"/>
      <c r="AN62" s="397"/>
      <c r="AO62" s="397"/>
      <c r="AP62" s="397"/>
      <c r="AQ62" s="397"/>
      <c r="AR62" s="397"/>
      <c r="AS62" s="397"/>
      <c r="AT62" s="397"/>
      <c r="AU62" s="397"/>
      <c r="AV62" s="397"/>
      <c r="AW62" s="397"/>
      <c r="AX62" s="397"/>
      <c r="AY62" s="397"/>
      <c r="AZ62" s="397"/>
      <c r="BA62" s="397"/>
      <c r="BB62" s="397"/>
      <c r="BC62" s="397"/>
      <c r="BD62" s="397"/>
      <c r="BE62" s="397"/>
      <c r="BF62" s="397"/>
      <c r="BG62" s="397"/>
      <c r="BH62" s="397"/>
      <c r="BI62" s="397"/>
      <c r="BJ62" s="397"/>
      <c r="BK62" s="397"/>
      <c r="BL62" s="397"/>
      <c r="BM62" s="397"/>
      <c r="BN62" s="397"/>
      <c r="BO62" s="397"/>
      <c r="BP62" s="397"/>
      <c r="BQ62" s="397"/>
      <c r="BR62" s="397"/>
      <c r="BS62" s="397"/>
      <c r="BT62" s="397"/>
      <c r="BU62" s="397"/>
      <c r="BV62" s="397"/>
      <c r="BW62" s="397"/>
      <c r="BX62" s="397"/>
      <c r="BY62" s="397"/>
      <c r="BZ62" s="397"/>
      <c r="CA62" s="397"/>
      <c r="CB62" s="397"/>
      <c r="CC62" s="397"/>
      <c r="CD62" s="397"/>
      <c r="CE62" s="397"/>
      <c r="CF62" s="397"/>
      <c r="CG62" s="397"/>
      <c r="CH62" s="397"/>
      <c r="CI62" s="397"/>
      <c r="CJ62" s="397"/>
      <c r="CK62" s="397"/>
      <c r="CL62" s="397"/>
      <c r="CM62" s="397"/>
      <c r="CN62" s="397"/>
      <c r="CO62" s="397"/>
      <c r="CP62" s="397"/>
      <c r="CQ62" s="397"/>
      <c r="CR62" s="397"/>
      <c r="CS62" s="397"/>
      <c r="CT62" s="397"/>
      <c r="CU62" s="397"/>
      <c r="CV62" s="397"/>
      <c r="CW62" s="397"/>
      <c r="CX62" s="397"/>
      <c r="CY62" s="397"/>
      <c r="CZ62" s="397"/>
      <c r="DA62" s="397"/>
      <c r="DB62" s="397"/>
      <c r="DC62" s="397"/>
      <c r="DD62" s="397"/>
      <c r="DE62" s="385"/>
    </row>
    <row r="63" spans="1:109" ht="16.2" x14ac:dyDescent="0.2">
      <c r="B63" s="411" t="s">
        <v>607</v>
      </c>
    </row>
    <row r="64" spans="1:109" ht="13.2" x14ac:dyDescent="0.2">
      <c r="B64" s="392"/>
      <c r="G64" s="399"/>
      <c r="I64" s="412"/>
      <c r="J64" s="412"/>
      <c r="K64" s="412"/>
      <c r="L64" s="412"/>
      <c r="M64" s="412"/>
      <c r="N64" s="413"/>
      <c r="AM64" s="399"/>
      <c r="AN64" s="399" t="s">
        <v>601</v>
      </c>
      <c r="AP64" s="400"/>
      <c r="AQ64" s="400"/>
      <c r="AR64" s="400"/>
      <c r="AY64" s="399"/>
      <c r="BA64" s="400"/>
      <c r="BB64" s="400"/>
      <c r="BC64" s="400"/>
      <c r="BK64" s="399"/>
      <c r="BM64" s="400"/>
      <c r="BN64" s="400"/>
      <c r="BO64" s="400"/>
      <c r="BW64" s="399"/>
      <c r="BY64" s="400"/>
      <c r="BZ64" s="400"/>
      <c r="CA64" s="400"/>
      <c r="CI64" s="399"/>
      <c r="CK64" s="400"/>
      <c r="CL64" s="400"/>
      <c r="CM64" s="400"/>
      <c r="CU64" s="399"/>
      <c r="CW64" s="400"/>
      <c r="CX64" s="400"/>
      <c r="CY64" s="400"/>
    </row>
    <row r="65" spans="2:107" ht="13.5" customHeight="1" x14ac:dyDescent="0.2">
      <c r="B65" s="392"/>
      <c r="AN65" s="1320" t="s">
        <v>610</v>
      </c>
      <c r="AO65" s="1321"/>
      <c r="AP65" s="1321"/>
      <c r="AQ65" s="1321"/>
      <c r="AR65" s="1321"/>
      <c r="AS65" s="1321"/>
      <c r="AT65" s="1321"/>
      <c r="AU65" s="1321"/>
      <c r="AV65" s="1321"/>
      <c r="AW65" s="1321"/>
      <c r="AX65" s="1321"/>
      <c r="AY65" s="1321"/>
      <c r="AZ65" s="1321"/>
      <c r="BA65" s="1321"/>
      <c r="BB65" s="1321"/>
      <c r="BC65" s="1321"/>
      <c r="BD65" s="1321"/>
      <c r="BE65" s="1321"/>
      <c r="BF65" s="1321"/>
      <c r="BG65" s="1321"/>
      <c r="BH65" s="1321"/>
      <c r="BI65" s="1321"/>
      <c r="BJ65" s="1321"/>
      <c r="BK65" s="1321"/>
      <c r="BL65" s="1321"/>
      <c r="BM65" s="1321"/>
      <c r="BN65" s="1321"/>
      <c r="BO65" s="1321"/>
      <c r="BP65" s="1321"/>
      <c r="BQ65" s="1321"/>
      <c r="BR65" s="1321"/>
      <c r="BS65" s="1321"/>
      <c r="BT65" s="1321"/>
      <c r="BU65" s="1321"/>
      <c r="BV65" s="1321"/>
      <c r="BW65" s="1321"/>
      <c r="BX65" s="1321"/>
      <c r="BY65" s="1321"/>
      <c r="BZ65" s="1321"/>
      <c r="CA65" s="1321"/>
      <c r="CB65" s="1321"/>
      <c r="CC65" s="1321"/>
      <c r="CD65" s="1321"/>
      <c r="CE65" s="1321"/>
      <c r="CF65" s="1321"/>
      <c r="CG65" s="1321"/>
      <c r="CH65" s="1321"/>
      <c r="CI65" s="1321"/>
      <c r="CJ65" s="1321"/>
      <c r="CK65" s="1321"/>
      <c r="CL65" s="1321"/>
      <c r="CM65" s="1321"/>
      <c r="CN65" s="1321"/>
      <c r="CO65" s="1321"/>
      <c r="CP65" s="1321"/>
      <c r="CQ65" s="1321"/>
      <c r="CR65" s="1321"/>
      <c r="CS65" s="1321"/>
      <c r="CT65" s="1321"/>
      <c r="CU65" s="1321"/>
      <c r="CV65" s="1321"/>
      <c r="CW65" s="1321"/>
      <c r="CX65" s="1321"/>
      <c r="CY65" s="1321"/>
      <c r="CZ65" s="1321"/>
      <c r="DA65" s="1321"/>
      <c r="DB65" s="1321"/>
      <c r="DC65" s="1322"/>
    </row>
    <row r="66" spans="2:107" ht="13.2" x14ac:dyDescent="0.2">
      <c r="B66" s="392"/>
      <c r="AN66" s="1323"/>
      <c r="AO66" s="1324"/>
      <c r="AP66" s="1324"/>
      <c r="AQ66" s="1324"/>
      <c r="AR66" s="1324"/>
      <c r="AS66" s="1324"/>
      <c r="AT66" s="1324"/>
      <c r="AU66" s="1324"/>
      <c r="AV66" s="1324"/>
      <c r="AW66" s="1324"/>
      <c r="AX66" s="1324"/>
      <c r="AY66" s="1324"/>
      <c r="AZ66" s="1324"/>
      <c r="BA66" s="1324"/>
      <c r="BB66" s="1324"/>
      <c r="BC66" s="1324"/>
      <c r="BD66" s="1324"/>
      <c r="BE66" s="1324"/>
      <c r="BF66" s="1324"/>
      <c r="BG66" s="1324"/>
      <c r="BH66" s="1324"/>
      <c r="BI66" s="1324"/>
      <c r="BJ66" s="1324"/>
      <c r="BK66" s="1324"/>
      <c r="BL66" s="1324"/>
      <c r="BM66" s="1324"/>
      <c r="BN66" s="1324"/>
      <c r="BO66" s="1324"/>
      <c r="BP66" s="1324"/>
      <c r="BQ66" s="1324"/>
      <c r="BR66" s="1324"/>
      <c r="BS66" s="1324"/>
      <c r="BT66" s="1324"/>
      <c r="BU66" s="1324"/>
      <c r="BV66" s="1324"/>
      <c r="BW66" s="1324"/>
      <c r="BX66" s="1324"/>
      <c r="BY66" s="1324"/>
      <c r="BZ66" s="1324"/>
      <c r="CA66" s="1324"/>
      <c r="CB66" s="1324"/>
      <c r="CC66" s="1324"/>
      <c r="CD66" s="1324"/>
      <c r="CE66" s="1324"/>
      <c r="CF66" s="1324"/>
      <c r="CG66" s="1324"/>
      <c r="CH66" s="1324"/>
      <c r="CI66" s="1324"/>
      <c r="CJ66" s="1324"/>
      <c r="CK66" s="1324"/>
      <c r="CL66" s="1324"/>
      <c r="CM66" s="1324"/>
      <c r="CN66" s="1324"/>
      <c r="CO66" s="1324"/>
      <c r="CP66" s="1324"/>
      <c r="CQ66" s="1324"/>
      <c r="CR66" s="1324"/>
      <c r="CS66" s="1324"/>
      <c r="CT66" s="1324"/>
      <c r="CU66" s="1324"/>
      <c r="CV66" s="1324"/>
      <c r="CW66" s="1324"/>
      <c r="CX66" s="1324"/>
      <c r="CY66" s="1324"/>
      <c r="CZ66" s="1324"/>
      <c r="DA66" s="1324"/>
      <c r="DB66" s="1324"/>
      <c r="DC66" s="1325"/>
    </row>
    <row r="67" spans="2:107" ht="13.2" x14ac:dyDescent="0.2">
      <c r="B67" s="392"/>
      <c r="AN67" s="1323"/>
      <c r="AO67" s="1324"/>
      <c r="AP67" s="1324"/>
      <c r="AQ67" s="1324"/>
      <c r="AR67" s="1324"/>
      <c r="AS67" s="1324"/>
      <c r="AT67" s="1324"/>
      <c r="AU67" s="1324"/>
      <c r="AV67" s="1324"/>
      <c r="AW67" s="1324"/>
      <c r="AX67" s="1324"/>
      <c r="AY67" s="1324"/>
      <c r="AZ67" s="1324"/>
      <c r="BA67" s="1324"/>
      <c r="BB67" s="1324"/>
      <c r="BC67" s="1324"/>
      <c r="BD67" s="1324"/>
      <c r="BE67" s="1324"/>
      <c r="BF67" s="1324"/>
      <c r="BG67" s="1324"/>
      <c r="BH67" s="1324"/>
      <c r="BI67" s="1324"/>
      <c r="BJ67" s="1324"/>
      <c r="BK67" s="1324"/>
      <c r="BL67" s="1324"/>
      <c r="BM67" s="1324"/>
      <c r="BN67" s="1324"/>
      <c r="BO67" s="1324"/>
      <c r="BP67" s="1324"/>
      <c r="BQ67" s="1324"/>
      <c r="BR67" s="1324"/>
      <c r="BS67" s="1324"/>
      <c r="BT67" s="1324"/>
      <c r="BU67" s="1324"/>
      <c r="BV67" s="1324"/>
      <c r="BW67" s="1324"/>
      <c r="BX67" s="1324"/>
      <c r="BY67" s="1324"/>
      <c r="BZ67" s="1324"/>
      <c r="CA67" s="1324"/>
      <c r="CB67" s="1324"/>
      <c r="CC67" s="1324"/>
      <c r="CD67" s="1324"/>
      <c r="CE67" s="1324"/>
      <c r="CF67" s="1324"/>
      <c r="CG67" s="1324"/>
      <c r="CH67" s="1324"/>
      <c r="CI67" s="1324"/>
      <c r="CJ67" s="1324"/>
      <c r="CK67" s="1324"/>
      <c r="CL67" s="1324"/>
      <c r="CM67" s="1324"/>
      <c r="CN67" s="1324"/>
      <c r="CO67" s="1324"/>
      <c r="CP67" s="1324"/>
      <c r="CQ67" s="1324"/>
      <c r="CR67" s="1324"/>
      <c r="CS67" s="1324"/>
      <c r="CT67" s="1324"/>
      <c r="CU67" s="1324"/>
      <c r="CV67" s="1324"/>
      <c r="CW67" s="1324"/>
      <c r="CX67" s="1324"/>
      <c r="CY67" s="1324"/>
      <c r="CZ67" s="1324"/>
      <c r="DA67" s="1324"/>
      <c r="DB67" s="1324"/>
      <c r="DC67" s="1325"/>
    </row>
    <row r="68" spans="2:107" ht="13.2" x14ac:dyDescent="0.2">
      <c r="B68" s="392"/>
      <c r="AN68" s="1323"/>
      <c r="AO68" s="1324"/>
      <c r="AP68" s="1324"/>
      <c r="AQ68" s="1324"/>
      <c r="AR68" s="1324"/>
      <c r="AS68" s="1324"/>
      <c r="AT68" s="1324"/>
      <c r="AU68" s="1324"/>
      <c r="AV68" s="1324"/>
      <c r="AW68" s="1324"/>
      <c r="AX68" s="1324"/>
      <c r="AY68" s="1324"/>
      <c r="AZ68" s="1324"/>
      <c r="BA68" s="1324"/>
      <c r="BB68" s="1324"/>
      <c r="BC68" s="1324"/>
      <c r="BD68" s="1324"/>
      <c r="BE68" s="1324"/>
      <c r="BF68" s="1324"/>
      <c r="BG68" s="1324"/>
      <c r="BH68" s="1324"/>
      <c r="BI68" s="1324"/>
      <c r="BJ68" s="1324"/>
      <c r="BK68" s="1324"/>
      <c r="BL68" s="1324"/>
      <c r="BM68" s="1324"/>
      <c r="BN68" s="1324"/>
      <c r="BO68" s="1324"/>
      <c r="BP68" s="1324"/>
      <c r="BQ68" s="1324"/>
      <c r="BR68" s="1324"/>
      <c r="BS68" s="1324"/>
      <c r="BT68" s="1324"/>
      <c r="BU68" s="1324"/>
      <c r="BV68" s="1324"/>
      <c r="BW68" s="1324"/>
      <c r="BX68" s="1324"/>
      <c r="BY68" s="1324"/>
      <c r="BZ68" s="1324"/>
      <c r="CA68" s="1324"/>
      <c r="CB68" s="1324"/>
      <c r="CC68" s="1324"/>
      <c r="CD68" s="1324"/>
      <c r="CE68" s="1324"/>
      <c r="CF68" s="1324"/>
      <c r="CG68" s="1324"/>
      <c r="CH68" s="1324"/>
      <c r="CI68" s="1324"/>
      <c r="CJ68" s="1324"/>
      <c r="CK68" s="1324"/>
      <c r="CL68" s="1324"/>
      <c r="CM68" s="1324"/>
      <c r="CN68" s="1324"/>
      <c r="CO68" s="1324"/>
      <c r="CP68" s="1324"/>
      <c r="CQ68" s="1324"/>
      <c r="CR68" s="1324"/>
      <c r="CS68" s="1324"/>
      <c r="CT68" s="1324"/>
      <c r="CU68" s="1324"/>
      <c r="CV68" s="1324"/>
      <c r="CW68" s="1324"/>
      <c r="CX68" s="1324"/>
      <c r="CY68" s="1324"/>
      <c r="CZ68" s="1324"/>
      <c r="DA68" s="1324"/>
      <c r="DB68" s="1324"/>
      <c r="DC68" s="1325"/>
    </row>
    <row r="69" spans="2:107" ht="13.2" x14ac:dyDescent="0.2">
      <c r="B69" s="392"/>
      <c r="AN69" s="1326"/>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8"/>
    </row>
    <row r="70" spans="2:107" ht="13.2" x14ac:dyDescent="0.2">
      <c r="B70" s="392"/>
      <c r="H70" s="414"/>
      <c r="I70" s="414"/>
      <c r="J70" s="415"/>
      <c r="K70" s="415"/>
      <c r="L70" s="416"/>
      <c r="M70" s="415"/>
      <c r="N70" s="416"/>
      <c r="AN70" s="401"/>
      <c r="AO70" s="401"/>
      <c r="AP70" s="401"/>
      <c r="AZ70" s="401"/>
      <c r="BA70" s="401"/>
      <c r="BB70" s="401"/>
      <c r="BL70" s="401"/>
      <c r="BM70" s="401"/>
      <c r="BN70" s="401"/>
      <c r="BX70" s="401"/>
      <c r="BY70" s="401"/>
      <c r="BZ70" s="401"/>
      <c r="CJ70" s="401"/>
      <c r="CK70" s="401"/>
      <c r="CL70" s="401"/>
      <c r="CV70" s="401"/>
      <c r="CW70" s="401"/>
      <c r="CX70" s="401"/>
    </row>
    <row r="71" spans="2:107" ht="13.2" x14ac:dyDescent="0.2">
      <c r="B71" s="392"/>
      <c r="G71" s="417"/>
      <c r="I71" s="418"/>
      <c r="J71" s="415"/>
      <c r="K71" s="415"/>
      <c r="L71" s="416"/>
      <c r="M71" s="415"/>
      <c r="N71" s="416"/>
      <c r="AM71" s="417"/>
      <c r="AN71" s="385" t="s">
        <v>602</v>
      </c>
    </row>
    <row r="72" spans="2:107" ht="13.2" x14ac:dyDescent="0.2">
      <c r="B72" s="392"/>
      <c r="G72" s="1299"/>
      <c r="H72" s="1299"/>
      <c r="I72" s="1299"/>
      <c r="J72" s="1299"/>
      <c r="K72" s="402"/>
      <c r="L72" s="402"/>
      <c r="M72" s="403"/>
      <c r="N72" s="403"/>
      <c r="AN72" s="1300"/>
      <c r="AO72" s="1301"/>
      <c r="AP72" s="1301"/>
      <c r="AQ72" s="1301"/>
      <c r="AR72" s="1301"/>
      <c r="AS72" s="1301"/>
      <c r="AT72" s="1301"/>
      <c r="AU72" s="1301"/>
      <c r="AV72" s="1301"/>
      <c r="AW72" s="1301"/>
      <c r="AX72" s="1301"/>
      <c r="AY72" s="1301"/>
      <c r="AZ72" s="1301"/>
      <c r="BA72" s="1301"/>
      <c r="BB72" s="1301"/>
      <c r="BC72" s="1301"/>
      <c r="BD72" s="1301"/>
      <c r="BE72" s="1301"/>
      <c r="BF72" s="1301"/>
      <c r="BG72" s="1301"/>
      <c r="BH72" s="1301"/>
      <c r="BI72" s="1301"/>
      <c r="BJ72" s="1301"/>
      <c r="BK72" s="1301"/>
      <c r="BL72" s="1301"/>
      <c r="BM72" s="1301"/>
      <c r="BN72" s="1301"/>
      <c r="BO72" s="1302"/>
      <c r="BP72" s="1303" t="s">
        <v>553</v>
      </c>
      <c r="BQ72" s="1303"/>
      <c r="BR72" s="1303"/>
      <c r="BS72" s="1303"/>
      <c r="BT72" s="1303"/>
      <c r="BU72" s="1303"/>
      <c r="BV72" s="1303"/>
      <c r="BW72" s="1303"/>
      <c r="BX72" s="1303" t="s">
        <v>554</v>
      </c>
      <c r="BY72" s="1303"/>
      <c r="BZ72" s="1303"/>
      <c r="CA72" s="1303"/>
      <c r="CB72" s="1303"/>
      <c r="CC72" s="1303"/>
      <c r="CD72" s="1303"/>
      <c r="CE72" s="1303"/>
      <c r="CF72" s="1303" t="s">
        <v>555</v>
      </c>
      <c r="CG72" s="1303"/>
      <c r="CH72" s="1303"/>
      <c r="CI72" s="1303"/>
      <c r="CJ72" s="1303"/>
      <c r="CK72" s="1303"/>
      <c r="CL72" s="1303"/>
      <c r="CM72" s="1303"/>
      <c r="CN72" s="1303" t="s">
        <v>556</v>
      </c>
      <c r="CO72" s="1303"/>
      <c r="CP72" s="1303"/>
      <c r="CQ72" s="1303"/>
      <c r="CR72" s="1303"/>
      <c r="CS72" s="1303"/>
      <c r="CT72" s="1303"/>
      <c r="CU72" s="1303"/>
      <c r="CV72" s="1303" t="s">
        <v>557</v>
      </c>
      <c r="CW72" s="1303"/>
      <c r="CX72" s="1303"/>
      <c r="CY72" s="1303"/>
      <c r="CZ72" s="1303"/>
      <c r="DA72" s="1303"/>
      <c r="DB72" s="1303"/>
      <c r="DC72" s="1303"/>
    </row>
    <row r="73" spans="2:107" ht="13.2" x14ac:dyDescent="0.2">
      <c r="B73" s="392"/>
      <c r="G73" s="1317"/>
      <c r="H73" s="1317"/>
      <c r="I73" s="1317"/>
      <c r="J73" s="1317"/>
      <c r="K73" s="1329"/>
      <c r="L73" s="1329"/>
      <c r="M73" s="1329"/>
      <c r="N73" s="1329"/>
      <c r="AM73" s="401"/>
      <c r="AN73" s="1306" t="s">
        <v>603</v>
      </c>
      <c r="AO73" s="1306"/>
      <c r="AP73" s="1306"/>
      <c r="AQ73" s="1306"/>
      <c r="AR73" s="1306"/>
      <c r="AS73" s="1306"/>
      <c r="AT73" s="1306"/>
      <c r="AU73" s="1306"/>
      <c r="AV73" s="1306"/>
      <c r="AW73" s="1306"/>
      <c r="AX73" s="1306"/>
      <c r="AY73" s="1306"/>
      <c r="AZ73" s="1306"/>
      <c r="BA73" s="1306"/>
      <c r="BB73" s="1306" t="s">
        <v>604</v>
      </c>
      <c r="BC73" s="1306"/>
      <c r="BD73" s="1306"/>
      <c r="BE73" s="1306"/>
      <c r="BF73" s="1306"/>
      <c r="BG73" s="1306"/>
      <c r="BH73" s="1306"/>
      <c r="BI73" s="1306"/>
      <c r="BJ73" s="1306"/>
      <c r="BK73" s="1306"/>
      <c r="BL73" s="1306"/>
      <c r="BM73" s="1306"/>
      <c r="BN73" s="1306"/>
      <c r="BO73" s="1306"/>
      <c r="BP73" s="1304">
        <v>62.4</v>
      </c>
      <c r="BQ73" s="1304"/>
      <c r="BR73" s="1304"/>
      <c r="BS73" s="1304"/>
      <c r="BT73" s="1304"/>
      <c r="BU73" s="1304"/>
      <c r="BV73" s="1304"/>
      <c r="BW73" s="1304"/>
      <c r="BX73" s="1304">
        <v>37.1</v>
      </c>
      <c r="BY73" s="1304"/>
      <c r="BZ73" s="1304"/>
      <c r="CA73" s="1304"/>
      <c r="CB73" s="1304"/>
      <c r="CC73" s="1304"/>
      <c r="CD73" s="1304"/>
      <c r="CE73" s="1304"/>
      <c r="CF73" s="1304">
        <v>20.5</v>
      </c>
      <c r="CG73" s="1304"/>
      <c r="CH73" s="1304"/>
      <c r="CI73" s="1304"/>
      <c r="CJ73" s="1304"/>
      <c r="CK73" s="1304"/>
      <c r="CL73" s="1304"/>
      <c r="CM73" s="1304"/>
      <c r="CN73" s="1304">
        <v>15.2</v>
      </c>
      <c r="CO73" s="1304"/>
      <c r="CP73" s="1304"/>
      <c r="CQ73" s="1304"/>
      <c r="CR73" s="1304"/>
      <c r="CS73" s="1304"/>
      <c r="CT73" s="1304"/>
      <c r="CU73" s="1304"/>
      <c r="CV73" s="1304">
        <v>43.4</v>
      </c>
      <c r="CW73" s="1304"/>
      <c r="CX73" s="1304"/>
      <c r="CY73" s="1304"/>
      <c r="CZ73" s="1304"/>
      <c r="DA73" s="1304"/>
      <c r="DB73" s="1304"/>
      <c r="DC73" s="1304"/>
    </row>
    <row r="74" spans="2:107" ht="13.2" x14ac:dyDescent="0.2">
      <c r="B74" s="392"/>
      <c r="G74" s="1317"/>
      <c r="H74" s="1317"/>
      <c r="I74" s="1317"/>
      <c r="J74" s="1317"/>
      <c r="K74" s="1329"/>
      <c r="L74" s="1329"/>
      <c r="M74" s="1329"/>
      <c r="N74" s="1329"/>
      <c r="AM74" s="401"/>
      <c r="AN74" s="1306"/>
      <c r="AO74" s="1306"/>
      <c r="AP74" s="1306"/>
      <c r="AQ74" s="1306"/>
      <c r="AR74" s="1306"/>
      <c r="AS74" s="1306"/>
      <c r="AT74" s="1306"/>
      <c r="AU74" s="1306"/>
      <c r="AV74" s="1306"/>
      <c r="AW74" s="1306"/>
      <c r="AX74" s="1306"/>
      <c r="AY74" s="1306"/>
      <c r="AZ74" s="1306"/>
      <c r="BA74" s="1306"/>
      <c r="BB74" s="1306"/>
      <c r="BC74" s="1306"/>
      <c r="BD74" s="1306"/>
      <c r="BE74" s="1306"/>
      <c r="BF74" s="1306"/>
      <c r="BG74" s="1306"/>
      <c r="BH74" s="1306"/>
      <c r="BI74" s="1306"/>
      <c r="BJ74" s="1306"/>
      <c r="BK74" s="1306"/>
      <c r="BL74" s="1306"/>
      <c r="BM74" s="1306"/>
      <c r="BN74" s="1306"/>
      <c r="BO74" s="1306"/>
      <c r="BP74" s="1304"/>
      <c r="BQ74" s="1304"/>
      <c r="BR74" s="1304"/>
      <c r="BS74" s="1304"/>
      <c r="BT74" s="1304"/>
      <c r="BU74" s="1304"/>
      <c r="BV74" s="1304"/>
      <c r="BW74" s="1304"/>
      <c r="BX74" s="1304"/>
      <c r="BY74" s="1304"/>
      <c r="BZ74" s="1304"/>
      <c r="CA74" s="1304"/>
      <c r="CB74" s="1304"/>
      <c r="CC74" s="1304"/>
      <c r="CD74" s="1304"/>
      <c r="CE74" s="1304"/>
      <c r="CF74" s="1304"/>
      <c r="CG74" s="1304"/>
      <c r="CH74" s="1304"/>
      <c r="CI74" s="1304"/>
      <c r="CJ74" s="1304"/>
      <c r="CK74" s="1304"/>
      <c r="CL74" s="1304"/>
      <c r="CM74" s="1304"/>
      <c r="CN74" s="1304"/>
      <c r="CO74" s="1304"/>
      <c r="CP74" s="1304"/>
      <c r="CQ74" s="1304"/>
      <c r="CR74" s="1304"/>
      <c r="CS74" s="1304"/>
      <c r="CT74" s="1304"/>
      <c r="CU74" s="1304"/>
      <c r="CV74" s="1304"/>
      <c r="CW74" s="1304"/>
      <c r="CX74" s="1304"/>
      <c r="CY74" s="1304"/>
      <c r="CZ74" s="1304"/>
      <c r="DA74" s="1304"/>
      <c r="DB74" s="1304"/>
      <c r="DC74" s="1304"/>
    </row>
    <row r="75" spans="2:107" ht="13.2" x14ac:dyDescent="0.2">
      <c r="B75" s="392"/>
      <c r="G75" s="1317"/>
      <c r="H75" s="1317"/>
      <c r="I75" s="1299"/>
      <c r="J75" s="1299"/>
      <c r="K75" s="1316"/>
      <c r="L75" s="1316"/>
      <c r="M75" s="1316"/>
      <c r="N75" s="1316"/>
      <c r="AM75" s="401"/>
      <c r="AN75" s="1306"/>
      <c r="AO75" s="1306"/>
      <c r="AP75" s="1306"/>
      <c r="AQ75" s="1306"/>
      <c r="AR75" s="1306"/>
      <c r="AS75" s="1306"/>
      <c r="AT75" s="1306"/>
      <c r="AU75" s="1306"/>
      <c r="AV75" s="1306"/>
      <c r="AW75" s="1306"/>
      <c r="AX75" s="1306"/>
      <c r="AY75" s="1306"/>
      <c r="AZ75" s="1306"/>
      <c r="BA75" s="1306"/>
      <c r="BB75" s="1306" t="s">
        <v>608</v>
      </c>
      <c r="BC75" s="1306"/>
      <c r="BD75" s="1306"/>
      <c r="BE75" s="1306"/>
      <c r="BF75" s="1306"/>
      <c r="BG75" s="1306"/>
      <c r="BH75" s="1306"/>
      <c r="BI75" s="1306"/>
      <c r="BJ75" s="1306"/>
      <c r="BK75" s="1306"/>
      <c r="BL75" s="1306"/>
      <c r="BM75" s="1306"/>
      <c r="BN75" s="1306"/>
      <c r="BO75" s="1306"/>
      <c r="BP75" s="1304">
        <v>3.1</v>
      </c>
      <c r="BQ75" s="1304"/>
      <c r="BR75" s="1304"/>
      <c r="BS75" s="1304"/>
      <c r="BT75" s="1304"/>
      <c r="BU75" s="1304"/>
      <c r="BV75" s="1304"/>
      <c r="BW75" s="1304"/>
      <c r="BX75" s="1304">
        <v>1.6</v>
      </c>
      <c r="BY75" s="1304"/>
      <c r="BZ75" s="1304"/>
      <c r="CA75" s="1304"/>
      <c r="CB75" s="1304"/>
      <c r="CC75" s="1304"/>
      <c r="CD75" s="1304"/>
      <c r="CE75" s="1304"/>
      <c r="CF75" s="1304">
        <v>0.7</v>
      </c>
      <c r="CG75" s="1304"/>
      <c r="CH75" s="1304"/>
      <c r="CI75" s="1304"/>
      <c r="CJ75" s="1304"/>
      <c r="CK75" s="1304"/>
      <c r="CL75" s="1304"/>
      <c r="CM75" s="1304"/>
      <c r="CN75" s="1304">
        <v>1.6</v>
      </c>
      <c r="CO75" s="1304"/>
      <c r="CP75" s="1304"/>
      <c r="CQ75" s="1304"/>
      <c r="CR75" s="1304"/>
      <c r="CS75" s="1304"/>
      <c r="CT75" s="1304"/>
      <c r="CU75" s="1304"/>
      <c r="CV75" s="1304">
        <v>2.5</v>
      </c>
      <c r="CW75" s="1304"/>
      <c r="CX75" s="1304"/>
      <c r="CY75" s="1304"/>
      <c r="CZ75" s="1304"/>
      <c r="DA75" s="1304"/>
      <c r="DB75" s="1304"/>
      <c r="DC75" s="1304"/>
    </row>
    <row r="76" spans="2:107" ht="13.2" x14ac:dyDescent="0.2">
      <c r="B76" s="392"/>
      <c r="G76" s="1317"/>
      <c r="H76" s="1317"/>
      <c r="I76" s="1299"/>
      <c r="J76" s="1299"/>
      <c r="K76" s="1316"/>
      <c r="L76" s="1316"/>
      <c r="M76" s="1316"/>
      <c r="N76" s="1316"/>
      <c r="AM76" s="401"/>
      <c r="AN76" s="1306"/>
      <c r="AO76" s="1306"/>
      <c r="AP76" s="1306"/>
      <c r="AQ76" s="1306"/>
      <c r="AR76" s="1306"/>
      <c r="AS76" s="1306"/>
      <c r="AT76" s="1306"/>
      <c r="AU76" s="1306"/>
      <c r="AV76" s="1306"/>
      <c r="AW76" s="1306"/>
      <c r="AX76" s="1306"/>
      <c r="AY76" s="1306"/>
      <c r="AZ76" s="1306"/>
      <c r="BA76" s="1306"/>
      <c r="BB76" s="1306"/>
      <c r="BC76" s="1306"/>
      <c r="BD76" s="1306"/>
      <c r="BE76" s="1306"/>
      <c r="BF76" s="1306"/>
      <c r="BG76" s="1306"/>
      <c r="BH76" s="1306"/>
      <c r="BI76" s="1306"/>
      <c r="BJ76" s="1306"/>
      <c r="BK76" s="1306"/>
      <c r="BL76" s="1306"/>
      <c r="BM76" s="1306"/>
      <c r="BN76" s="1306"/>
      <c r="BO76" s="1306"/>
      <c r="BP76" s="1304"/>
      <c r="BQ76" s="1304"/>
      <c r="BR76" s="1304"/>
      <c r="BS76" s="1304"/>
      <c r="BT76" s="1304"/>
      <c r="BU76" s="1304"/>
      <c r="BV76" s="1304"/>
      <c r="BW76" s="1304"/>
      <c r="BX76" s="1304"/>
      <c r="BY76" s="1304"/>
      <c r="BZ76" s="1304"/>
      <c r="CA76" s="1304"/>
      <c r="CB76" s="1304"/>
      <c r="CC76" s="1304"/>
      <c r="CD76" s="1304"/>
      <c r="CE76" s="1304"/>
      <c r="CF76" s="1304"/>
      <c r="CG76" s="1304"/>
      <c r="CH76" s="1304"/>
      <c r="CI76" s="1304"/>
      <c r="CJ76" s="1304"/>
      <c r="CK76" s="1304"/>
      <c r="CL76" s="1304"/>
      <c r="CM76" s="1304"/>
      <c r="CN76" s="1304"/>
      <c r="CO76" s="1304"/>
      <c r="CP76" s="1304"/>
      <c r="CQ76" s="1304"/>
      <c r="CR76" s="1304"/>
      <c r="CS76" s="1304"/>
      <c r="CT76" s="1304"/>
      <c r="CU76" s="1304"/>
      <c r="CV76" s="1304"/>
      <c r="CW76" s="1304"/>
      <c r="CX76" s="1304"/>
      <c r="CY76" s="1304"/>
      <c r="CZ76" s="1304"/>
      <c r="DA76" s="1304"/>
      <c r="DB76" s="1304"/>
      <c r="DC76" s="1304"/>
    </row>
    <row r="77" spans="2:107" ht="13.2" x14ac:dyDescent="0.2">
      <c r="B77" s="392"/>
      <c r="G77" s="1299"/>
      <c r="H77" s="1299"/>
      <c r="I77" s="1299"/>
      <c r="J77" s="1299"/>
      <c r="K77" s="1329"/>
      <c r="L77" s="1329"/>
      <c r="M77" s="1329"/>
      <c r="N77" s="1329"/>
      <c r="AN77" s="1303" t="s">
        <v>606</v>
      </c>
      <c r="AO77" s="1303"/>
      <c r="AP77" s="1303"/>
      <c r="AQ77" s="1303"/>
      <c r="AR77" s="1303"/>
      <c r="AS77" s="1303"/>
      <c r="AT77" s="1303"/>
      <c r="AU77" s="1303"/>
      <c r="AV77" s="1303"/>
      <c r="AW77" s="1303"/>
      <c r="AX77" s="1303"/>
      <c r="AY77" s="1303"/>
      <c r="AZ77" s="1303"/>
      <c r="BA77" s="1303"/>
      <c r="BB77" s="1306" t="s">
        <v>604</v>
      </c>
      <c r="BC77" s="1306"/>
      <c r="BD77" s="1306"/>
      <c r="BE77" s="1306"/>
      <c r="BF77" s="1306"/>
      <c r="BG77" s="1306"/>
      <c r="BH77" s="1306"/>
      <c r="BI77" s="1306"/>
      <c r="BJ77" s="1306"/>
      <c r="BK77" s="1306"/>
      <c r="BL77" s="1306"/>
      <c r="BM77" s="1306"/>
      <c r="BN77" s="1306"/>
      <c r="BO77" s="1306"/>
      <c r="BP77" s="1304">
        <v>20.3</v>
      </c>
      <c r="BQ77" s="1304"/>
      <c r="BR77" s="1304"/>
      <c r="BS77" s="1304"/>
      <c r="BT77" s="1304"/>
      <c r="BU77" s="1304"/>
      <c r="BV77" s="1304"/>
      <c r="BW77" s="1304"/>
      <c r="BX77" s="1304">
        <v>13</v>
      </c>
      <c r="BY77" s="1304"/>
      <c r="BZ77" s="1304"/>
      <c r="CA77" s="1304"/>
      <c r="CB77" s="1304"/>
      <c r="CC77" s="1304"/>
      <c r="CD77" s="1304"/>
      <c r="CE77" s="1304"/>
      <c r="CF77" s="1304">
        <v>21</v>
      </c>
      <c r="CG77" s="1304"/>
      <c r="CH77" s="1304"/>
      <c r="CI77" s="1304"/>
      <c r="CJ77" s="1304"/>
      <c r="CK77" s="1304"/>
      <c r="CL77" s="1304"/>
      <c r="CM77" s="1304"/>
      <c r="CN77" s="1304">
        <v>20.2</v>
      </c>
      <c r="CO77" s="1304"/>
      <c r="CP77" s="1304"/>
      <c r="CQ77" s="1304"/>
      <c r="CR77" s="1304"/>
      <c r="CS77" s="1304"/>
      <c r="CT77" s="1304"/>
      <c r="CU77" s="1304"/>
      <c r="CV77" s="1304">
        <v>18.3</v>
      </c>
      <c r="CW77" s="1304"/>
      <c r="CX77" s="1304"/>
      <c r="CY77" s="1304"/>
      <c r="CZ77" s="1304"/>
      <c r="DA77" s="1304"/>
      <c r="DB77" s="1304"/>
      <c r="DC77" s="1304"/>
    </row>
    <row r="78" spans="2:107" ht="13.2" x14ac:dyDescent="0.2">
      <c r="B78" s="392"/>
      <c r="G78" s="1299"/>
      <c r="H78" s="1299"/>
      <c r="I78" s="1299"/>
      <c r="J78" s="1299"/>
      <c r="K78" s="1329"/>
      <c r="L78" s="1329"/>
      <c r="M78" s="1329"/>
      <c r="N78" s="1329"/>
      <c r="AN78" s="1303"/>
      <c r="AO78" s="1303"/>
      <c r="AP78" s="1303"/>
      <c r="AQ78" s="1303"/>
      <c r="AR78" s="1303"/>
      <c r="AS78" s="1303"/>
      <c r="AT78" s="1303"/>
      <c r="AU78" s="1303"/>
      <c r="AV78" s="1303"/>
      <c r="AW78" s="1303"/>
      <c r="AX78" s="1303"/>
      <c r="AY78" s="1303"/>
      <c r="AZ78" s="1303"/>
      <c r="BA78" s="1303"/>
      <c r="BB78" s="1306"/>
      <c r="BC78" s="1306"/>
      <c r="BD78" s="1306"/>
      <c r="BE78" s="1306"/>
      <c r="BF78" s="1306"/>
      <c r="BG78" s="1306"/>
      <c r="BH78" s="1306"/>
      <c r="BI78" s="1306"/>
      <c r="BJ78" s="1306"/>
      <c r="BK78" s="1306"/>
      <c r="BL78" s="1306"/>
      <c r="BM78" s="1306"/>
      <c r="BN78" s="1306"/>
      <c r="BO78" s="1306"/>
      <c r="BP78" s="1304"/>
      <c r="BQ78" s="1304"/>
      <c r="BR78" s="1304"/>
      <c r="BS78" s="1304"/>
      <c r="BT78" s="1304"/>
      <c r="BU78" s="1304"/>
      <c r="BV78" s="1304"/>
      <c r="BW78" s="1304"/>
      <c r="BX78" s="1304"/>
      <c r="BY78" s="1304"/>
      <c r="BZ78" s="1304"/>
      <c r="CA78" s="1304"/>
      <c r="CB78" s="1304"/>
      <c r="CC78" s="1304"/>
      <c r="CD78" s="1304"/>
      <c r="CE78" s="1304"/>
      <c r="CF78" s="1304"/>
      <c r="CG78" s="1304"/>
      <c r="CH78" s="1304"/>
      <c r="CI78" s="1304"/>
      <c r="CJ78" s="1304"/>
      <c r="CK78" s="1304"/>
      <c r="CL78" s="1304"/>
      <c r="CM78" s="1304"/>
      <c r="CN78" s="1304"/>
      <c r="CO78" s="1304"/>
      <c r="CP78" s="1304"/>
      <c r="CQ78" s="1304"/>
      <c r="CR78" s="1304"/>
      <c r="CS78" s="1304"/>
      <c r="CT78" s="1304"/>
      <c r="CU78" s="1304"/>
      <c r="CV78" s="1304"/>
      <c r="CW78" s="1304"/>
      <c r="CX78" s="1304"/>
      <c r="CY78" s="1304"/>
      <c r="CZ78" s="1304"/>
      <c r="DA78" s="1304"/>
      <c r="DB78" s="1304"/>
      <c r="DC78" s="1304"/>
    </row>
    <row r="79" spans="2:107" ht="13.2" x14ac:dyDescent="0.2">
      <c r="B79" s="392"/>
      <c r="G79" s="1299"/>
      <c r="H79" s="1299"/>
      <c r="I79" s="1319"/>
      <c r="J79" s="1319"/>
      <c r="K79" s="1330"/>
      <c r="L79" s="1330"/>
      <c r="M79" s="1330"/>
      <c r="N79" s="1330"/>
      <c r="AN79" s="1303"/>
      <c r="AO79" s="1303"/>
      <c r="AP79" s="1303"/>
      <c r="AQ79" s="1303"/>
      <c r="AR79" s="1303"/>
      <c r="AS79" s="1303"/>
      <c r="AT79" s="1303"/>
      <c r="AU79" s="1303"/>
      <c r="AV79" s="1303"/>
      <c r="AW79" s="1303"/>
      <c r="AX79" s="1303"/>
      <c r="AY79" s="1303"/>
      <c r="AZ79" s="1303"/>
      <c r="BA79" s="1303"/>
      <c r="BB79" s="1306" t="s">
        <v>608</v>
      </c>
      <c r="BC79" s="1306"/>
      <c r="BD79" s="1306"/>
      <c r="BE79" s="1306"/>
      <c r="BF79" s="1306"/>
      <c r="BG79" s="1306"/>
      <c r="BH79" s="1306"/>
      <c r="BI79" s="1306"/>
      <c r="BJ79" s="1306"/>
      <c r="BK79" s="1306"/>
      <c r="BL79" s="1306"/>
      <c r="BM79" s="1306"/>
      <c r="BN79" s="1306"/>
      <c r="BO79" s="1306"/>
      <c r="BP79" s="1304">
        <v>7.7</v>
      </c>
      <c r="BQ79" s="1304"/>
      <c r="BR79" s="1304"/>
      <c r="BS79" s="1304"/>
      <c r="BT79" s="1304"/>
      <c r="BU79" s="1304"/>
      <c r="BV79" s="1304"/>
      <c r="BW79" s="1304"/>
      <c r="BX79" s="1304">
        <v>6.8</v>
      </c>
      <c r="BY79" s="1304"/>
      <c r="BZ79" s="1304"/>
      <c r="CA79" s="1304"/>
      <c r="CB79" s="1304"/>
      <c r="CC79" s="1304"/>
      <c r="CD79" s="1304"/>
      <c r="CE79" s="1304"/>
      <c r="CF79" s="1304">
        <v>6.8</v>
      </c>
      <c r="CG79" s="1304"/>
      <c r="CH79" s="1304"/>
      <c r="CI79" s="1304"/>
      <c r="CJ79" s="1304"/>
      <c r="CK79" s="1304"/>
      <c r="CL79" s="1304"/>
      <c r="CM79" s="1304"/>
      <c r="CN79" s="1304">
        <v>6.8</v>
      </c>
      <c r="CO79" s="1304"/>
      <c r="CP79" s="1304"/>
      <c r="CQ79" s="1304"/>
      <c r="CR79" s="1304"/>
      <c r="CS79" s="1304"/>
      <c r="CT79" s="1304"/>
      <c r="CU79" s="1304"/>
      <c r="CV79" s="1304">
        <v>6.8</v>
      </c>
      <c r="CW79" s="1304"/>
      <c r="CX79" s="1304"/>
      <c r="CY79" s="1304"/>
      <c r="CZ79" s="1304"/>
      <c r="DA79" s="1304"/>
      <c r="DB79" s="1304"/>
      <c r="DC79" s="1304"/>
    </row>
    <row r="80" spans="2:107" ht="13.2" x14ac:dyDescent="0.2">
      <c r="B80" s="392"/>
      <c r="G80" s="1299"/>
      <c r="H80" s="1299"/>
      <c r="I80" s="1319"/>
      <c r="J80" s="1319"/>
      <c r="K80" s="1330"/>
      <c r="L80" s="1330"/>
      <c r="M80" s="1330"/>
      <c r="N80" s="1330"/>
      <c r="AN80" s="1303"/>
      <c r="AO80" s="1303"/>
      <c r="AP80" s="1303"/>
      <c r="AQ80" s="1303"/>
      <c r="AR80" s="1303"/>
      <c r="AS80" s="1303"/>
      <c r="AT80" s="1303"/>
      <c r="AU80" s="1303"/>
      <c r="AV80" s="1303"/>
      <c r="AW80" s="1303"/>
      <c r="AX80" s="1303"/>
      <c r="AY80" s="1303"/>
      <c r="AZ80" s="1303"/>
      <c r="BA80" s="1303"/>
      <c r="BB80" s="1306"/>
      <c r="BC80" s="1306"/>
      <c r="BD80" s="1306"/>
      <c r="BE80" s="1306"/>
      <c r="BF80" s="1306"/>
      <c r="BG80" s="1306"/>
      <c r="BH80" s="1306"/>
      <c r="BI80" s="1306"/>
      <c r="BJ80" s="1306"/>
      <c r="BK80" s="1306"/>
      <c r="BL80" s="1306"/>
      <c r="BM80" s="1306"/>
      <c r="BN80" s="1306"/>
      <c r="BO80" s="1306"/>
      <c r="BP80" s="1304"/>
      <c r="BQ80" s="1304"/>
      <c r="BR80" s="1304"/>
      <c r="BS80" s="1304"/>
      <c r="BT80" s="1304"/>
      <c r="BU80" s="1304"/>
      <c r="BV80" s="1304"/>
      <c r="BW80" s="1304"/>
      <c r="BX80" s="1304"/>
      <c r="BY80" s="1304"/>
      <c r="BZ80" s="1304"/>
      <c r="CA80" s="1304"/>
      <c r="CB80" s="1304"/>
      <c r="CC80" s="1304"/>
      <c r="CD80" s="1304"/>
      <c r="CE80" s="1304"/>
      <c r="CF80" s="1304"/>
      <c r="CG80" s="1304"/>
      <c r="CH80" s="1304"/>
      <c r="CI80" s="1304"/>
      <c r="CJ80" s="1304"/>
      <c r="CK80" s="1304"/>
      <c r="CL80" s="1304"/>
      <c r="CM80" s="1304"/>
      <c r="CN80" s="1304"/>
      <c r="CO80" s="1304"/>
      <c r="CP80" s="1304"/>
      <c r="CQ80" s="1304"/>
      <c r="CR80" s="1304"/>
      <c r="CS80" s="1304"/>
      <c r="CT80" s="1304"/>
      <c r="CU80" s="1304"/>
      <c r="CV80" s="1304"/>
      <c r="CW80" s="1304"/>
      <c r="CX80" s="1304"/>
      <c r="CY80" s="1304"/>
      <c r="CZ80" s="1304"/>
      <c r="DA80" s="1304"/>
      <c r="DB80" s="1304"/>
      <c r="DC80" s="1304"/>
    </row>
    <row r="81" spans="2:109" ht="13.2" x14ac:dyDescent="0.2">
      <c r="B81" s="392"/>
    </row>
    <row r="82" spans="2:109" ht="16.2" x14ac:dyDescent="0.2">
      <c r="B82" s="392"/>
      <c r="K82" s="419"/>
      <c r="L82" s="419"/>
      <c r="M82" s="419"/>
      <c r="N82" s="419"/>
      <c r="AQ82" s="419"/>
      <c r="AR82" s="419"/>
      <c r="AS82" s="419"/>
      <c r="AT82" s="419"/>
      <c r="BC82" s="419"/>
      <c r="BD82" s="419"/>
      <c r="BE82" s="419"/>
      <c r="BF82" s="419"/>
      <c r="BO82" s="419"/>
      <c r="BP82" s="419"/>
      <c r="BQ82" s="419"/>
      <c r="BR82" s="419"/>
      <c r="CA82" s="419"/>
      <c r="CB82" s="419"/>
      <c r="CC82" s="419"/>
      <c r="CD82" s="419"/>
      <c r="CM82" s="419"/>
      <c r="CN82" s="419"/>
      <c r="CO82" s="419"/>
      <c r="CP82" s="419"/>
      <c r="CY82" s="419"/>
      <c r="CZ82" s="419"/>
      <c r="DA82" s="419"/>
      <c r="DB82" s="419"/>
      <c r="DC82" s="419"/>
    </row>
    <row r="83" spans="2:109" ht="13.2" x14ac:dyDescent="0.2">
      <c r="B83" s="394"/>
      <c r="C83" s="395"/>
      <c r="D83" s="395"/>
      <c r="E83" s="395"/>
      <c r="F83" s="395"/>
      <c r="G83" s="395"/>
      <c r="H83" s="395"/>
      <c r="I83" s="395"/>
      <c r="J83" s="395"/>
      <c r="K83" s="395"/>
      <c r="L83" s="395"/>
      <c r="M83" s="395"/>
      <c r="N83" s="395"/>
      <c r="O83" s="395"/>
      <c r="P83" s="395"/>
      <c r="Q83" s="395"/>
      <c r="R83" s="395"/>
      <c r="S83" s="395"/>
      <c r="T83" s="395"/>
      <c r="U83" s="395"/>
      <c r="V83" s="395"/>
      <c r="W83" s="395"/>
      <c r="X83" s="395"/>
      <c r="Y83" s="395"/>
      <c r="Z83" s="395"/>
      <c r="AA83" s="395"/>
      <c r="AB83" s="395"/>
      <c r="AC83" s="395"/>
      <c r="AD83" s="395"/>
      <c r="AE83" s="395"/>
      <c r="AF83" s="395"/>
      <c r="AG83" s="395"/>
      <c r="AH83" s="395"/>
      <c r="AI83" s="395"/>
      <c r="AJ83" s="395"/>
      <c r="AK83" s="395"/>
      <c r="AL83" s="395"/>
      <c r="AM83" s="395"/>
      <c r="AN83" s="395"/>
      <c r="AO83" s="395"/>
      <c r="AP83" s="395"/>
      <c r="AQ83" s="395"/>
      <c r="AR83" s="395"/>
      <c r="AS83" s="395"/>
      <c r="AT83" s="395"/>
      <c r="AU83" s="395"/>
      <c r="AV83" s="395"/>
      <c r="AW83" s="395"/>
      <c r="AX83" s="395"/>
      <c r="AY83" s="395"/>
      <c r="AZ83" s="395"/>
      <c r="BA83" s="395"/>
      <c r="BB83" s="395"/>
      <c r="BC83" s="395"/>
      <c r="BD83" s="395"/>
      <c r="BE83" s="395"/>
      <c r="BF83" s="395"/>
      <c r="BG83" s="395"/>
      <c r="BH83" s="395"/>
      <c r="BI83" s="395"/>
      <c r="BJ83" s="395"/>
      <c r="BK83" s="395"/>
      <c r="BL83" s="395"/>
      <c r="BM83" s="395"/>
      <c r="BN83" s="395"/>
      <c r="BO83" s="395"/>
      <c r="BP83" s="395"/>
      <c r="BQ83" s="395"/>
      <c r="BR83" s="395"/>
      <c r="BS83" s="395"/>
      <c r="BT83" s="395"/>
      <c r="BU83" s="395"/>
      <c r="BV83" s="395"/>
      <c r="BW83" s="395"/>
      <c r="BX83" s="395"/>
      <c r="BY83" s="395"/>
      <c r="BZ83" s="395"/>
      <c r="CA83" s="395"/>
      <c r="CB83" s="395"/>
      <c r="CC83" s="395"/>
      <c r="CD83" s="395"/>
      <c r="CE83" s="395"/>
      <c r="CF83" s="395"/>
      <c r="CG83" s="395"/>
      <c r="CH83" s="395"/>
      <c r="CI83" s="395"/>
      <c r="CJ83" s="395"/>
      <c r="CK83" s="395"/>
      <c r="CL83" s="395"/>
      <c r="CM83" s="395"/>
      <c r="CN83" s="395"/>
      <c r="CO83" s="395"/>
      <c r="CP83" s="395"/>
      <c r="CQ83" s="395"/>
      <c r="CR83" s="395"/>
      <c r="CS83" s="395"/>
      <c r="CT83" s="395"/>
      <c r="CU83" s="395"/>
      <c r="CV83" s="395"/>
      <c r="CW83" s="395"/>
      <c r="CX83" s="395"/>
      <c r="CY83" s="395"/>
      <c r="CZ83" s="395"/>
      <c r="DA83" s="395"/>
      <c r="DB83" s="395"/>
      <c r="DC83" s="395"/>
      <c r="DD83" s="396"/>
    </row>
    <row r="84" spans="2:109" ht="13.2" x14ac:dyDescent="0.2">
      <c r="DD84" s="385"/>
      <c r="DE84" s="385"/>
    </row>
    <row r="85" spans="2:109" ht="13.2" x14ac:dyDescent="0.2">
      <c r="DD85" s="385"/>
      <c r="DE85" s="385"/>
    </row>
    <row r="86" spans="2:109" ht="13.2" hidden="1" x14ac:dyDescent="0.2">
      <c r="DD86" s="385"/>
      <c r="DE86" s="385"/>
    </row>
    <row r="87" spans="2:109" ht="13.2" hidden="1" x14ac:dyDescent="0.2">
      <c r="K87" s="420"/>
      <c r="AQ87" s="420"/>
      <c r="BC87" s="420"/>
      <c r="BO87" s="420"/>
      <c r="CA87" s="420"/>
      <c r="CM87" s="420"/>
      <c r="CY87" s="420"/>
      <c r="DD87" s="385"/>
      <c r="DE87" s="385"/>
    </row>
    <row r="88" spans="2:109" ht="13.2" hidden="1" x14ac:dyDescent="0.2">
      <c r="DD88" s="385"/>
      <c r="DE88" s="385"/>
    </row>
    <row r="89" spans="2:109" ht="13.2" hidden="1" x14ac:dyDescent="0.2">
      <c r="DD89" s="385"/>
      <c r="DE89" s="385"/>
    </row>
    <row r="90" spans="2:109" ht="13.2" hidden="1" x14ac:dyDescent="0.2">
      <c r="DD90" s="385"/>
      <c r="DE90" s="385"/>
    </row>
    <row r="91" spans="2:109" ht="13.2" hidden="1" x14ac:dyDescent="0.2">
      <c r="DD91" s="385"/>
      <c r="DE91" s="385"/>
    </row>
    <row r="92" spans="2:109" ht="13.5" hidden="1" customHeight="1" x14ac:dyDescent="0.2">
      <c r="DD92" s="385"/>
      <c r="DE92" s="385"/>
    </row>
    <row r="93" spans="2:109" ht="13.5" hidden="1" customHeight="1" x14ac:dyDescent="0.2">
      <c r="DD93" s="385"/>
      <c r="DE93" s="385"/>
    </row>
    <row r="94" spans="2:109" ht="13.5" hidden="1" customHeight="1" x14ac:dyDescent="0.2">
      <c r="DD94" s="385"/>
      <c r="DE94" s="385"/>
    </row>
    <row r="95" spans="2:109" ht="13.5" hidden="1" customHeight="1" x14ac:dyDescent="0.2">
      <c r="DD95" s="385"/>
      <c r="DE95" s="385"/>
    </row>
    <row r="96" spans="2:109" ht="13.5" hidden="1" customHeight="1" x14ac:dyDescent="0.2">
      <c r="DD96" s="385"/>
      <c r="DE96" s="385"/>
    </row>
    <row r="97" spans="108:109" ht="13.5" hidden="1" customHeight="1" x14ac:dyDescent="0.2">
      <c r="DD97" s="385"/>
      <c r="DE97" s="385"/>
    </row>
    <row r="98" spans="108:109" ht="13.5" hidden="1" customHeight="1" x14ac:dyDescent="0.2">
      <c r="DD98" s="385"/>
      <c r="DE98" s="385"/>
    </row>
    <row r="99" spans="108:109" ht="13.5" hidden="1" customHeight="1" x14ac:dyDescent="0.2">
      <c r="DD99" s="385"/>
      <c r="DE99" s="385"/>
    </row>
    <row r="100" spans="108:109" ht="13.5" hidden="1" customHeight="1" x14ac:dyDescent="0.2">
      <c r="DD100" s="385"/>
      <c r="DE100" s="385"/>
    </row>
    <row r="101" spans="108:109" ht="13.5" hidden="1" customHeight="1" x14ac:dyDescent="0.2">
      <c r="DD101" s="385"/>
      <c r="DE101" s="385"/>
    </row>
    <row r="102" spans="108:109" ht="13.5" hidden="1" customHeight="1" x14ac:dyDescent="0.2">
      <c r="DD102" s="385"/>
      <c r="DE102" s="385"/>
    </row>
    <row r="103" spans="108:109" ht="13.5" hidden="1" customHeight="1" x14ac:dyDescent="0.2">
      <c r="DD103" s="385"/>
      <c r="DE103" s="385"/>
    </row>
    <row r="104" spans="108:109" ht="13.5" hidden="1" customHeight="1" x14ac:dyDescent="0.2">
      <c r="DD104" s="385"/>
      <c r="DE104" s="385"/>
    </row>
    <row r="105" spans="108:109" ht="13.5" hidden="1" customHeight="1" x14ac:dyDescent="0.2">
      <c r="DD105" s="385"/>
      <c r="DE105" s="385"/>
    </row>
    <row r="106" spans="108:109" ht="13.5" hidden="1" customHeight="1" x14ac:dyDescent="0.2">
      <c r="DD106" s="385"/>
      <c r="DE106" s="385"/>
    </row>
    <row r="107" spans="108:109" ht="13.5" hidden="1" customHeight="1" x14ac:dyDescent="0.2">
      <c r="DD107" s="385"/>
      <c r="DE107" s="385"/>
    </row>
    <row r="108" spans="108:109" ht="13.5" hidden="1" customHeight="1" x14ac:dyDescent="0.2">
      <c r="DD108" s="385"/>
      <c r="DE108" s="385"/>
    </row>
    <row r="109" spans="108:109" ht="13.5" hidden="1" customHeight="1" x14ac:dyDescent="0.2">
      <c r="DD109" s="385"/>
      <c r="DE109" s="385"/>
    </row>
    <row r="110" spans="108:109" ht="13.5" hidden="1" customHeight="1" x14ac:dyDescent="0.2">
      <c r="DD110" s="385"/>
      <c r="DE110" s="385"/>
    </row>
    <row r="111" spans="108:109" ht="13.5" hidden="1" customHeight="1" x14ac:dyDescent="0.2">
      <c r="DD111" s="385"/>
      <c r="DE111" s="385"/>
    </row>
    <row r="112" spans="108:109" ht="13.5" hidden="1" customHeight="1" x14ac:dyDescent="0.2">
      <c r="DD112" s="385"/>
      <c r="DE112" s="385"/>
    </row>
    <row r="113" spans="108:109" ht="13.5" hidden="1" customHeight="1" x14ac:dyDescent="0.2">
      <c r="DD113" s="385"/>
      <c r="DE113" s="385"/>
    </row>
    <row r="114" spans="108:109" ht="13.5" hidden="1" customHeight="1" x14ac:dyDescent="0.2">
      <c r="DD114" s="385"/>
      <c r="DE114" s="385"/>
    </row>
    <row r="115" spans="108:109" ht="13.5" hidden="1" customHeight="1" x14ac:dyDescent="0.2">
      <c r="DD115" s="385"/>
      <c r="DE115" s="385"/>
    </row>
    <row r="116" spans="108:109" ht="13.5" hidden="1" customHeight="1" x14ac:dyDescent="0.2">
      <c r="DD116" s="385"/>
      <c r="DE116" s="385"/>
    </row>
    <row r="117" spans="108:109" ht="13.5" hidden="1" customHeight="1" x14ac:dyDescent="0.2">
      <c r="DD117" s="385"/>
      <c r="DE117" s="385"/>
    </row>
    <row r="118" spans="108:109" ht="13.5" hidden="1" customHeight="1" x14ac:dyDescent="0.2">
      <c r="DD118" s="385"/>
      <c r="DE118" s="385"/>
    </row>
    <row r="119" spans="108:109" ht="13.5" hidden="1" customHeight="1" x14ac:dyDescent="0.2">
      <c r="DD119" s="385"/>
      <c r="DE119" s="385"/>
    </row>
    <row r="120" spans="108:109" ht="13.5" hidden="1" customHeight="1" x14ac:dyDescent="0.2">
      <c r="DD120" s="385"/>
      <c r="DE120" s="385"/>
    </row>
    <row r="121" spans="108:109" ht="13.5" hidden="1" customHeight="1" x14ac:dyDescent="0.2">
      <c r="DD121" s="385"/>
      <c r="DE121" s="385"/>
    </row>
    <row r="122" spans="108:109" ht="13.5" hidden="1" customHeight="1" x14ac:dyDescent="0.2">
      <c r="DD122" s="385"/>
      <c r="DE122" s="385"/>
    </row>
    <row r="123" spans="108:109" ht="13.5" hidden="1" customHeight="1" x14ac:dyDescent="0.2">
      <c r="DD123" s="385"/>
      <c r="DE123" s="385"/>
    </row>
    <row r="124" spans="108:109" ht="13.5" hidden="1" customHeight="1" x14ac:dyDescent="0.2">
      <c r="DD124" s="385"/>
      <c r="DE124" s="385"/>
    </row>
    <row r="125" spans="108:109" ht="13.5" hidden="1" customHeight="1" x14ac:dyDescent="0.2">
      <c r="DD125" s="385"/>
      <c r="DE125" s="385"/>
    </row>
    <row r="126" spans="108:109" ht="13.5" hidden="1" customHeight="1" x14ac:dyDescent="0.2">
      <c r="DD126" s="385"/>
      <c r="DE126" s="385"/>
    </row>
    <row r="127" spans="108:109" ht="13.5" hidden="1" customHeight="1" x14ac:dyDescent="0.2">
      <c r="DD127" s="385"/>
      <c r="DE127" s="385"/>
    </row>
    <row r="128" spans="108:109" ht="13.5" hidden="1" customHeight="1" x14ac:dyDescent="0.2">
      <c r="DD128" s="385"/>
      <c r="DE128" s="385"/>
    </row>
    <row r="129" spans="108:109" ht="13.5" hidden="1" customHeight="1" x14ac:dyDescent="0.2">
      <c r="DD129" s="385"/>
      <c r="DE129" s="385"/>
    </row>
    <row r="130" spans="108:109" ht="13.5" hidden="1" customHeight="1" x14ac:dyDescent="0.2">
      <c r="DD130" s="385"/>
      <c r="DE130" s="385"/>
    </row>
    <row r="131" spans="108:109" ht="13.5" hidden="1" customHeight="1" x14ac:dyDescent="0.2">
      <c r="DD131" s="385"/>
      <c r="DE131" s="385"/>
    </row>
    <row r="132" spans="108:109" ht="13.5" hidden="1" customHeight="1" x14ac:dyDescent="0.2">
      <c r="DD132" s="385"/>
      <c r="DE132" s="385"/>
    </row>
    <row r="133" spans="108:109" ht="13.5" hidden="1" customHeight="1" x14ac:dyDescent="0.2">
      <c r="DD133" s="385"/>
      <c r="DE133" s="385"/>
    </row>
    <row r="134" spans="108:109" ht="13.5" hidden="1" customHeight="1" x14ac:dyDescent="0.2">
      <c r="DD134" s="385"/>
      <c r="DE134" s="385"/>
    </row>
    <row r="135" spans="108:109" ht="13.5" hidden="1" customHeight="1" x14ac:dyDescent="0.2">
      <c r="DD135" s="385"/>
      <c r="DE135" s="385"/>
    </row>
    <row r="136" spans="108:109" ht="13.5" hidden="1" customHeight="1" x14ac:dyDescent="0.2">
      <c r="DD136" s="385"/>
      <c r="DE136" s="385"/>
    </row>
    <row r="137" spans="108:109" ht="13.5" hidden="1" customHeight="1" x14ac:dyDescent="0.2">
      <c r="DD137" s="385"/>
      <c r="DE137" s="385"/>
    </row>
    <row r="138" spans="108:109" ht="13.5" hidden="1" customHeight="1" x14ac:dyDescent="0.2">
      <c r="DD138" s="385"/>
      <c r="DE138" s="385"/>
    </row>
    <row r="139" spans="108:109" ht="13.5" hidden="1" customHeight="1" x14ac:dyDescent="0.2">
      <c r="DD139" s="385"/>
      <c r="DE139" s="385"/>
    </row>
    <row r="140" spans="108:109" ht="13.5" hidden="1" customHeight="1" x14ac:dyDescent="0.2">
      <c r="DD140" s="385"/>
      <c r="DE140" s="385"/>
    </row>
    <row r="141" spans="108:109" ht="13.5" hidden="1" customHeight="1" x14ac:dyDescent="0.2">
      <c r="DD141" s="385"/>
      <c r="DE141" s="385"/>
    </row>
    <row r="142" spans="108:109" ht="13.5" hidden="1" customHeight="1" x14ac:dyDescent="0.2">
      <c r="DD142" s="385"/>
      <c r="DE142" s="385"/>
    </row>
    <row r="143" spans="108:109" ht="13.5" hidden="1" customHeight="1" x14ac:dyDescent="0.2">
      <c r="DD143" s="385"/>
      <c r="DE143" s="385"/>
    </row>
    <row r="144" spans="108:109" ht="13.5" hidden="1" customHeight="1" x14ac:dyDescent="0.2">
      <c r="DD144" s="385"/>
      <c r="DE144" s="385"/>
    </row>
    <row r="145" spans="108:109" ht="13.5" hidden="1" customHeight="1" x14ac:dyDescent="0.2">
      <c r="DD145" s="385"/>
      <c r="DE145" s="385"/>
    </row>
    <row r="146" spans="108:109" ht="13.5" hidden="1" customHeight="1" x14ac:dyDescent="0.2">
      <c r="DD146" s="385"/>
      <c r="DE146" s="385"/>
    </row>
    <row r="147" spans="108:109" ht="13.5" hidden="1" customHeight="1" x14ac:dyDescent="0.2">
      <c r="DD147" s="385"/>
      <c r="DE147" s="385"/>
    </row>
    <row r="148" spans="108:109" ht="13.5" hidden="1" customHeight="1" x14ac:dyDescent="0.2">
      <c r="DD148" s="385"/>
      <c r="DE148" s="385"/>
    </row>
    <row r="149" spans="108:109" ht="13.5" hidden="1" customHeight="1" x14ac:dyDescent="0.2">
      <c r="DD149" s="385"/>
      <c r="DE149" s="385"/>
    </row>
    <row r="150" spans="108:109" ht="13.5" hidden="1" customHeight="1" x14ac:dyDescent="0.2">
      <c r="DD150" s="385"/>
      <c r="DE150" s="385"/>
    </row>
    <row r="151" spans="108:109" ht="13.5" hidden="1" customHeight="1" x14ac:dyDescent="0.2">
      <c r="DD151" s="385"/>
      <c r="DE151" s="385"/>
    </row>
    <row r="152" spans="108:109" ht="13.5" hidden="1" customHeight="1" x14ac:dyDescent="0.2">
      <c r="DD152" s="385"/>
      <c r="DE152" s="385"/>
    </row>
    <row r="153" spans="108:109" ht="13.5" hidden="1" customHeight="1" x14ac:dyDescent="0.2">
      <c r="DD153" s="385"/>
      <c r="DE153" s="385"/>
    </row>
    <row r="154" spans="108:109" ht="13.5" hidden="1" customHeight="1" x14ac:dyDescent="0.2">
      <c r="DD154" s="385"/>
      <c r="DE154" s="385"/>
    </row>
    <row r="155" spans="108:109" ht="13.5" hidden="1" customHeight="1" x14ac:dyDescent="0.2">
      <c r="DD155" s="385"/>
      <c r="DE155" s="385"/>
    </row>
    <row r="156" spans="108:109" ht="13.5" hidden="1" customHeight="1" x14ac:dyDescent="0.2">
      <c r="DD156" s="385"/>
      <c r="DE156" s="385"/>
    </row>
    <row r="157" spans="108:109" ht="13.5" hidden="1" customHeight="1" x14ac:dyDescent="0.2">
      <c r="DD157" s="385"/>
      <c r="DE157" s="385"/>
    </row>
    <row r="158" spans="108:109" ht="13.5" hidden="1" customHeight="1" x14ac:dyDescent="0.2">
      <c r="DD158" s="385"/>
      <c r="DE158" s="385"/>
    </row>
    <row r="159" spans="108:109" ht="13.5" hidden="1" customHeight="1" x14ac:dyDescent="0.2">
      <c r="DD159" s="385"/>
      <c r="DE159" s="385"/>
    </row>
    <row r="160" spans="108:109" ht="13.5" hidden="1" customHeight="1" x14ac:dyDescent="0.2">
      <c r="DD160" s="385"/>
      <c r="DE160" s="385"/>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gzdeaSbIl4+s9hLCKGexzfuKODQyP23z/D1O+ynVX10nm0XWX4Y9XEYPK6R+/+Fdy7Up2qg0yhIvIwAOMWOH+g==" saltValue="FfzDjymggAP6asEFpoxHa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89" customWidth="1"/>
    <col min="35" max="122" width="2.44140625" style="288" customWidth="1"/>
    <col min="123" max="16384" width="2.44140625" style="288" hidden="1"/>
  </cols>
  <sheetData>
    <row r="1" spans="2:34" ht="13.5" customHeight="1" x14ac:dyDescent="0.2">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ht="13.2" x14ac:dyDescent="0.2">
      <c r="S2" s="288"/>
      <c r="AH2" s="288"/>
    </row>
    <row r="3" spans="2:34" ht="13.2" x14ac:dyDescent="0.2">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ht="13.2" x14ac:dyDescent="0.2"/>
    <row r="5" spans="2:34" ht="13.2" x14ac:dyDescent="0.2"/>
    <row r="6" spans="2:34" ht="13.2" x14ac:dyDescent="0.2"/>
    <row r="7" spans="2:34" ht="13.2" x14ac:dyDescent="0.2"/>
    <row r="8" spans="2:34" ht="13.2" x14ac:dyDescent="0.2"/>
    <row r="9" spans="2:34" ht="13.2" x14ac:dyDescent="0.2">
      <c r="AH9" s="288"/>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88"/>
    </row>
    <row r="18" spans="12:34" ht="13.2" x14ac:dyDescent="0.2"/>
    <row r="19" spans="12:34" ht="13.2" x14ac:dyDescent="0.2"/>
    <row r="20" spans="12:34" ht="13.2" x14ac:dyDescent="0.2">
      <c r="AH20" s="288"/>
    </row>
    <row r="21" spans="12:34" ht="13.2" x14ac:dyDescent="0.2">
      <c r="AH21" s="288"/>
    </row>
    <row r="22" spans="12:34" ht="13.2" x14ac:dyDescent="0.2"/>
    <row r="23" spans="12:34" ht="13.2" x14ac:dyDescent="0.2"/>
    <row r="24" spans="12:34" ht="13.2" x14ac:dyDescent="0.2">
      <c r="Q24" s="288"/>
    </row>
    <row r="25" spans="12:34" ht="13.2" x14ac:dyDescent="0.2"/>
    <row r="26" spans="12:34" ht="13.2" x14ac:dyDescent="0.2"/>
    <row r="27" spans="12:34" ht="13.2" x14ac:dyDescent="0.2"/>
    <row r="28" spans="12:34" ht="13.2" x14ac:dyDescent="0.2">
      <c r="O28" s="288"/>
      <c r="T28" s="288"/>
      <c r="AH28" s="288"/>
    </row>
    <row r="29" spans="12:34" ht="13.2" x14ac:dyDescent="0.2"/>
    <row r="30" spans="12:34" ht="13.2" x14ac:dyDescent="0.2"/>
    <row r="31" spans="12:34" ht="13.2" x14ac:dyDescent="0.2">
      <c r="Q31" s="288"/>
    </row>
    <row r="32" spans="12:34" ht="13.2" x14ac:dyDescent="0.2">
      <c r="L32" s="288"/>
    </row>
    <row r="33" spans="2:34" ht="13.2" x14ac:dyDescent="0.2">
      <c r="C33" s="288"/>
      <c r="E33" s="288"/>
      <c r="G33" s="288"/>
      <c r="I33" s="288"/>
      <c r="X33" s="288"/>
    </row>
    <row r="34" spans="2:34" ht="13.2" x14ac:dyDescent="0.2">
      <c r="B34" s="288"/>
      <c r="P34" s="288"/>
      <c r="R34" s="288"/>
      <c r="T34" s="288"/>
    </row>
    <row r="35" spans="2:34" ht="13.2" x14ac:dyDescent="0.2">
      <c r="D35" s="288"/>
      <c r="W35" s="288"/>
      <c r="AC35" s="288"/>
      <c r="AD35" s="288"/>
      <c r="AE35" s="288"/>
      <c r="AF35" s="288"/>
      <c r="AG35" s="288"/>
      <c r="AH35" s="288"/>
    </row>
    <row r="36" spans="2:34" ht="13.2" x14ac:dyDescent="0.2">
      <c r="H36" s="288"/>
      <c r="J36" s="288"/>
      <c r="K36" s="288"/>
      <c r="M36" s="288"/>
      <c r="Y36" s="288"/>
      <c r="Z36" s="288"/>
      <c r="AA36" s="288"/>
      <c r="AB36" s="288"/>
      <c r="AC36" s="288"/>
      <c r="AD36" s="288"/>
      <c r="AE36" s="288"/>
      <c r="AF36" s="288"/>
      <c r="AG36" s="288"/>
      <c r="AH36" s="288"/>
    </row>
    <row r="37" spans="2:34" ht="13.2" x14ac:dyDescent="0.2">
      <c r="AH37" s="288"/>
    </row>
    <row r="38" spans="2:34" ht="13.2" x14ac:dyDescent="0.2">
      <c r="AG38" s="288"/>
      <c r="AH38" s="288"/>
    </row>
    <row r="39" spans="2:34" ht="13.2" x14ac:dyDescent="0.2"/>
    <row r="40" spans="2:34" ht="13.2" x14ac:dyDescent="0.2">
      <c r="X40" s="288"/>
    </row>
    <row r="41" spans="2:34" ht="13.2" x14ac:dyDescent="0.2">
      <c r="R41" s="288"/>
    </row>
    <row r="42" spans="2:34" ht="13.2" x14ac:dyDescent="0.2">
      <c r="W42" s="288"/>
    </row>
    <row r="43" spans="2:34" ht="13.2" x14ac:dyDescent="0.2">
      <c r="Y43" s="288"/>
      <c r="Z43" s="288"/>
      <c r="AA43" s="288"/>
      <c r="AB43" s="288"/>
      <c r="AC43" s="288"/>
      <c r="AD43" s="288"/>
      <c r="AE43" s="288"/>
      <c r="AF43" s="288"/>
      <c r="AG43" s="288"/>
      <c r="AH43" s="288"/>
    </row>
    <row r="44" spans="2:34" ht="13.2" x14ac:dyDescent="0.2">
      <c r="AH44" s="288"/>
    </row>
    <row r="45" spans="2:34" ht="13.2" x14ac:dyDescent="0.2">
      <c r="X45" s="288"/>
    </row>
    <row r="46" spans="2:34" ht="13.2" x14ac:dyDescent="0.2"/>
    <row r="47" spans="2:34" ht="13.2" x14ac:dyDescent="0.2"/>
    <row r="48" spans="2:34" ht="13.2" x14ac:dyDescent="0.2">
      <c r="W48" s="288"/>
      <c r="Y48" s="288"/>
      <c r="Z48" s="288"/>
      <c r="AA48" s="288"/>
      <c r="AB48" s="288"/>
      <c r="AC48" s="288"/>
      <c r="AD48" s="288"/>
      <c r="AE48" s="288"/>
      <c r="AF48" s="288"/>
      <c r="AG48" s="288"/>
      <c r="AH48" s="288"/>
    </row>
    <row r="49" spans="28:34" ht="13.2" x14ac:dyDescent="0.2"/>
    <row r="50" spans="28:34" ht="13.2" x14ac:dyDescent="0.2">
      <c r="AE50" s="288"/>
      <c r="AF50" s="288"/>
      <c r="AG50" s="288"/>
      <c r="AH50" s="288"/>
    </row>
    <row r="51" spans="28:34" ht="13.2" x14ac:dyDescent="0.2">
      <c r="AC51" s="288"/>
      <c r="AD51" s="288"/>
      <c r="AE51" s="288"/>
      <c r="AF51" s="288"/>
      <c r="AG51" s="288"/>
      <c r="AH51" s="288"/>
    </row>
    <row r="52" spans="28:34" ht="13.2" x14ac:dyDescent="0.2"/>
    <row r="53" spans="28:34" ht="13.2" x14ac:dyDescent="0.2">
      <c r="AF53" s="288"/>
      <c r="AG53" s="288"/>
      <c r="AH53" s="288"/>
    </row>
    <row r="54" spans="28:34" ht="13.2" x14ac:dyDescent="0.2">
      <c r="AH54" s="288"/>
    </row>
    <row r="55" spans="28:34" ht="13.2" x14ac:dyDescent="0.2"/>
    <row r="56" spans="28:34" ht="13.2" x14ac:dyDescent="0.2">
      <c r="AB56" s="288"/>
      <c r="AC56" s="288"/>
      <c r="AD56" s="288"/>
      <c r="AE56" s="288"/>
      <c r="AF56" s="288"/>
      <c r="AG56" s="288"/>
      <c r="AH56" s="288"/>
    </row>
    <row r="57" spans="28:34" ht="13.2" x14ac:dyDescent="0.2">
      <c r="AH57" s="288"/>
    </row>
    <row r="58" spans="28:34" ht="13.2" x14ac:dyDescent="0.2">
      <c r="AH58" s="288"/>
    </row>
    <row r="59" spans="28:34" ht="13.2" x14ac:dyDescent="0.2"/>
    <row r="60" spans="28:34" ht="13.2" x14ac:dyDescent="0.2"/>
    <row r="61" spans="28:34" ht="13.2" x14ac:dyDescent="0.2"/>
    <row r="62" spans="28:34" ht="13.2" x14ac:dyDescent="0.2"/>
    <row r="63" spans="28:34" ht="13.2" x14ac:dyDescent="0.2">
      <c r="AH63" s="288"/>
    </row>
    <row r="64" spans="28:34" ht="13.2" x14ac:dyDescent="0.2">
      <c r="AG64" s="288"/>
      <c r="AH64" s="288"/>
    </row>
    <row r="65" spans="28:34" ht="13.2" x14ac:dyDescent="0.2"/>
    <row r="66" spans="28:34" ht="13.2" x14ac:dyDescent="0.2"/>
    <row r="67" spans="28:34" ht="13.2" x14ac:dyDescent="0.2"/>
    <row r="68" spans="28:34" ht="13.2" x14ac:dyDescent="0.2">
      <c r="AB68" s="288"/>
      <c r="AC68" s="288"/>
      <c r="AD68" s="288"/>
      <c r="AE68" s="288"/>
      <c r="AF68" s="288"/>
      <c r="AG68" s="288"/>
      <c r="AH68" s="288"/>
    </row>
    <row r="69" spans="28:34" ht="13.2" x14ac:dyDescent="0.2">
      <c r="AF69" s="288"/>
      <c r="AG69" s="288"/>
      <c r="AH69" s="288"/>
    </row>
    <row r="70" spans="28:34" ht="13.2" x14ac:dyDescent="0.2"/>
    <row r="71" spans="28:34" ht="13.2" x14ac:dyDescent="0.2"/>
    <row r="72" spans="28:34" ht="13.2" x14ac:dyDescent="0.2"/>
    <row r="73" spans="28:34" ht="13.2" x14ac:dyDescent="0.2"/>
    <row r="74" spans="28:34" ht="13.2" x14ac:dyDescent="0.2"/>
    <row r="75" spans="28:34" ht="13.2" x14ac:dyDescent="0.2">
      <c r="AH75" s="288"/>
    </row>
    <row r="76" spans="28:34" ht="13.2" x14ac:dyDescent="0.2">
      <c r="AF76" s="288"/>
      <c r="AG76" s="288"/>
      <c r="AH76" s="288"/>
    </row>
    <row r="77" spans="28:34" ht="13.2" x14ac:dyDescent="0.2">
      <c r="AG77" s="288"/>
      <c r="AH77" s="288"/>
    </row>
    <row r="78" spans="28:34" ht="13.2" x14ac:dyDescent="0.2"/>
    <row r="79" spans="28:34" ht="13.2" x14ac:dyDescent="0.2"/>
    <row r="80" spans="28:34" ht="13.2" x14ac:dyDescent="0.2"/>
    <row r="81" spans="25:34" ht="13.2" x14ac:dyDescent="0.2"/>
    <row r="82" spans="25:34" ht="13.2" x14ac:dyDescent="0.2">
      <c r="Y82" s="288"/>
    </row>
    <row r="83" spans="25:34" ht="13.2" x14ac:dyDescent="0.2">
      <c r="Y83" s="288"/>
      <c r="Z83" s="288"/>
      <c r="AA83" s="288"/>
      <c r="AB83" s="288"/>
      <c r="AC83" s="288"/>
      <c r="AD83" s="288"/>
      <c r="AE83" s="288"/>
      <c r="AF83" s="288"/>
      <c r="AG83" s="288"/>
      <c r="AH83" s="288"/>
    </row>
    <row r="84" spans="25:34" ht="13.2" x14ac:dyDescent="0.2"/>
    <row r="85" spans="25:34" ht="13.2" x14ac:dyDescent="0.2"/>
    <row r="86" spans="25:34" ht="13.2" x14ac:dyDescent="0.2"/>
    <row r="87" spans="25:34" ht="13.2" x14ac:dyDescent="0.2"/>
    <row r="88" spans="25:34" ht="13.2" x14ac:dyDescent="0.2">
      <c r="AH88" s="288"/>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88"/>
      <c r="AG94" s="288"/>
      <c r="AH94" s="288"/>
    </row>
    <row r="95" spans="25:34" ht="13.5" customHeight="1" x14ac:dyDescent="0.2">
      <c r="AH95" s="28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88"/>
    </row>
    <row r="102" spans="33:34" ht="13.5" customHeight="1" x14ac:dyDescent="0.2"/>
    <row r="103" spans="33:34" ht="13.5" customHeight="1" x14ac:dyDescent="0.2"/>
    <row r="104" spans="33:34" ht="13.5" customHeight="1" x14ac:dyDescent="0.2">
      <c r="AG104" s="288"/>
      <c r="AH104" s="28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88"/>
    </row>
    <row r="117" spans="34:122" ht="13.5" customHeight="1" x14ac:dyDescent="0.2"/>
    <row r="118" spans="34:122" ht="13.5" customHeight="1" x14ac:dyDescent="0.2"/>
    <row r="119" spans="34:122" ht="13.5" customHeight="1" x14ac:dyDescent="0.2"/>
    <row r="120" spans="34:122" ht="13.5" customHeight="1" x14ac:dyDescent="0.2">
      <c r="AH120" s="288"/>
    </row>
    <row r="121" spans="34:122" ht="13.5" customHeight="1" x14ac:dyDescent="0.2">
      <c r="AH121" s="288"/>
    </row>
    <row r="122" spans="34:122" ht="13.5" customHeight="1" x14ac:dyDescent="0.2"/>
    <row r="123" spans="34:122" ht="13.5" customHeight="1" x14ac:dyDescent="0.2"/>
    <row r="124" spans="34:122" ht="13.5" customHeight="1" x14ac:dyDescent="0.2"/>
    <row r="125" spans="34:122" ht="13.5" customHeight="1" x14ac:dyDescent="0.2">
      <c r="DR125" s="288" t="s">
        <v>499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zSdph/7fuh8WfYWYqggJf0gAirXIIGR9/XEYGpTLex6jSHFLfvZnsgXreaG/QDyZf3U5FBNYjQHV/ImtxChUKQ==" saltValue="r0nS9Ufzf/Qf7k8NRGDOL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89" customWidth="1"/>
    <col min="35" max="122" width="2.44140625" style="288" customWidth="1"/>
    <col min="123" max="16384" width="2.44140625" style="288" hidden="1"/>
  </cols>
  <sheetData>
    <row r="1" spans="2:34" ht="13.5" customHeight="1" x14ac:dyDescent="0.2">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ht="13.2" x14ac:dyDescent="0.2">
      <c r="S2" s="288"/>
      <c r="AH2" s="288"/>
    </row>
    <row r="3" spans="2:34" ht="13.2" x14ac:dyDescent="0.2">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ht="13.2" x14ac:dyDescent="0.2"/>
    <row r="5" spans="2:34" ht="13.2" x14ac:dyDescent="0.2"/>
    <row r="6" spans="2:34" ht="13.2" x14ac:dyDescent="0.2"/>
    <row r="7" spans="2:34" ht="13.2" x14ac:dyDescent="0.2"/>
    <row r="8" spans="2:34" ht="13.2" x14ac:dyDescent="0.2"/>
    <row r="9" spans="2:34" ht="13.2" x14ac:dyDescent="0.2">
      <c r="AH9" s="288"/>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88"/>
    </row>
    <row r="18" spans="12:34" ht="13.2" x14ac:dyDescent="0.2"/>
    <row r="19" spans="12:34" ht="13.2" x14ac:dyDescent="0.2"/>
    <row r="20" spans="12:34" ht="13.2" x14ac:dyDescent="0.2">
      <c r="AH20" s="288"/>
    </row>
    <row r="21" spans="12:34" ht="13.2" x14ac:dyDescent="0.2">
      <c r="AH21" s="288"/>
    </row>
    <row r="22" spans="12:34" ht="13.2" x14ac:dyDescent="0.2"/>
    <row r="23" spans="12:34" ht="13.2" x14ac:dyDescent="0.2"/>
    <row r="24" spans="12:34" ht="13.2" x14ac:dyDescent="0.2">
      <c r="Q24" s="288"/>
    </row>
    <row r="25" spans="12:34" ht="13.2" x14ac:dyDescent="0.2"/>
    <row r="26" spans="12:34" ht="13.2" x14ac:dyDescent="0.2"/>
    <row r="27" spans="12:34" ht="13.2" x14ac:dyDescent="0.2"/>
    <row r="28" spans="12:34" ht="13.2" x14ac:dyDescent="0.2">
      <c r="O28" s="288"/>
      <c r="T28" s="288"/>
      <c r="AH28" s="288"/>
    </row>
    <row r="29" spans="12:34" ht="13.2" x14ac:dyDescent="0.2"/>
    <row r="30" spans="12:34" ht="13.2" x14ac:dyDescent="0.2"/>
    <row r="31" spans="12:34" ht="13.2" x14ac:dyDescent="0.2">
      <c r="Q31" s="288"/>
    </row>
    <row r="32" spans="12:34" ht="13.2" x14ac:dyDescent="0.2">
      <c r="L32" s="288"/>
    </row>
    <row r="33" spans="2:34" ht="13.2" x14ac:dyDescent="0.2">
      <c r="C33" s="288"/>
      <c r="E33" s="288"/>
      <c r="G33" s="288"/>
      <c r="I33" s="288"/>
      <c r="X33" s="288"/>
    </row>
    <row r="34" spans="2:34" ht="13.2" x14ac:dyDescent="0.2">
      <c r="B34" s="288"/>
      <c r="P34" s="288"/>
      <c r="R34" s="288"/>
      <c r="T34" s="288"/>
    </row>
    <row r="35" spans="2:34" ht="13.2" x14ac:dyDescent="0.2">
      <c r="D35" s="288"/>
      <c r="W35" s="288"/>
      <c r="AC35" s="288"/>
      <c r="AD35" s="288"/>
      <c r="AE35" s="288"/>
      <c r="AF35" s="288"/>
      <c r="AG35" s="288"/>
      <c r="AH35" s="288"/>
    </row>
    <row r="36" spans="2:34" ht="13.2" x14ac:dyDescent="0.2">
      <c r="H36" s="288"/>
      <c r="J36" s="288"/>
      <c r="K36" s="288"/>
      <c r="M36" s="288"/>
      <c r="Y36" s="288"/>
      <c r="Z36" s="288"/>
      <c r="AA36" s="288"/>
      <c r="AB36" s="288"/>
      <c r="AC36" s="288"/>
      <c r="AD36" s="288"/>
      <c r="AE36" s="288"/>
      <c r="AF36" s="288"/>
      <c r="AG36" s="288"/>
      <c r="AH36" s="288"/>
    </row>
    <row r="37" spans="2:34" ht="13.2" x14ac:dyDescent="0.2">
      <c r="AH37" s="288"/>
    </row>
    <row r="38" spans="2:34" ht="13.2" x14ac:dyDescent="0.2">
      <c r="AG38" s="288"/>
      <c r="AH38" s="288"/>
    </row>
    <row r="39" spans="2:34" ht="13.2" x14ac:dyDescent="0.2"/>
    <row r="40" spans="2:34" ht="13.2" x14ac:dyDescent="0.2">
      <c r="X40" s="288"/>
    </row>
    <row r="41" spans="2:34" ht="13.2" x14ac:dyDescent="0.2">
      <c r="R41" s="288"/>
    </row>
    <row r="42" spans="2:34" ht="13.2" x14ac:dyDescent="0.2">
      <c r="W42" s="288"/>
    </row>
    <row r="43" spans="2:34" ht="13.2" x14ac:dyDescent="0.2">
      <c r="Y43" s="288"/>
      <c r="Z43" s="288"/>
      <c r="AA43" s="288"/>
      <c r="AB43" s="288"/>
      <c r="AC43" s="288"/>
      <c r="AD43" s="288"/>
      <c r="AE43" s="288"/>
      <c r="AF43" s="288"/>
      <c r="AG43" s="288"/>
      <c r="AH43" s="288"/>
    </row>
    <row r="44" spans="2:34" ht="13.2" x14ac:dyDescent="0.2">
      <c r="AH44" s="288"/>
    </row>
    <row r="45" spans="2:34" ht="13.2" x14ac:dyDescent="0.2">
      <c r="X45" s="288"/>
    </row>
    <row r="46" spans="2:34" ht="13.2" x14ac:dyDescent="0.2"/>
    <row r="47" spans="2:34" ht="13.2" x14ac:dyDescent="0.2"/>
    <row r="48" spans="2:34" ht="13.2" x14ac:dyDescent="0.2">
      <c r="W48" s="288"/>
      <c r="Y48" s="288"/>
      <c r="Z48" s="288"/>
      <c r="AA48" s="288"/>
      <c r="AB48" s="288"/>
      <c r="AC48" s="288"/>
      <c r="AD48" s="288"/>
      <c r="AE48" s="288"/>
      <c r="AF48" s="288"/>
      <c r="AG48" s="288"/>
      <c r="AH48" s="288"/>
    </row>
    <row r="49" spans="28:34" ht="13.2" x14ac:dyDescent="0.2"/>
    <row r="50" spans="28:34" ht="13.2" x14ac:dyDescent="0.2">
      <c r="AE50" s="288"/>
      <c r="AF50" s="288"/>
      <c r="AG50" s="288"/>
      <c r="AH50" s="288"/>
    </row>
    <row r="51" spans="28:34" ht="13.2" x14ac:dyDescent="0.2">
      <c r="AC51" s="288"/>
      <c r="AD51" s="288"/>
      <c r="AE51" s="288"/>
      <c r="AF51" s="288"/>
      <c r="AG51" s="288"/>
      <c r="AH51" s="288"/>
    </row>
    <row r="52" spans="28:34" ht="13.2" x14ac:dyDescent="0.2"/>
    <row r="53" spans="28:34" ht="13.2" x14ac:dyDescent="0.2">
      <c r="AF53" s="288"/>
      <c r="AG53" s="288"/>
      <c r="AH53" s="288"/>
    </row>
    <row r="54" spans="28:34" ht="13.2" x14ac:dyDescent="0.2">
      <c r="AH54" s="288"/>
    </row>
    <row r="55" spans="28:34" ht="13.2" x14ac:dyDescent="0.2"/>
    <row r="56" spans="28:34" ht="13.2" x14ac:dyDescent="0.2">
      <c r="AB56" s="288"/>
      <c r="AC56" s="288"/>
      <c r="AD56" s="288"/>
      <c r="AE56" s="288"/>
      <c r="AF56" s="288"/>
      <c r="AG56" s="288"/>
      <c r="AH56" s="288"/>
    </row>
    <row r="57" spans="28:34" ht="13.2" x14ac:dyDescent="0.2">
      <c r="AH57" s="288"/>
    </row>
    <row r="58" spans="28:34" ht="13.2" x14ac:dyDescent="0.2">
      <c r="AH58" s="288"/>
    </row>
    <row r="59" spans="28:34" ht="13.2" x14ac:dyDescent="0.2">
      <c r="AG59" s="288"/>
      <c r="AH59" s="288"/>
    </row>
    <row r="60" spans="28:34" ht="13.2" x14ac:dyDescent="0.2"/>
    <row r="61" spans="28:34" ht="13.2" x14ac:dyDescent="0.2"/>
    <row r="62" spans="28:34" ht="13.2" x14ac:dyDescent="0.2"/>
    <row r="63" spans="28:34" ht="13.2" x14ac:dyDescent="0.2">
      <c r="AH63" s="288"/>
    </row>
    <row r="64" spans="28:34" ht="13.2" x14ac:dyDescent="0.2">
      <c r="AG64" s="288"/>
      <c r="AH64" s="288"/>
    </row>
    <row r="65" spans="28:34" ht="13.2" x14ac:dyDescent="0.2"/>
    <row r="66" spans="28:34" ht="13.2" x14ac:dyDescent="0.2"/>
    <row r="67" spans="28:34" ht="13.2" x14ac:dyDescent="0.2"/>
    <row r="68" spans="28:34" ht="13.2" x14ac:dyDescent="0.2">
      <c r="AB68" s="288"/>
      <c r="AC68" s="288"/>
      <c r="AD68" s="288"/>
      <c r="AE68" s="288"/>
      <c r="AF68" s="288"/>
      <c r="AG68" s="288"/>
      <c r="AH68" s="288"/>
    </row>
    <row r="69" spans="28:34" ht="13.2" x14ac:dyDescent="0.2">
      <c r="AF69" s="288"/>
      <c r="AG69" s="288"/>
      <c r="AH69" s="288"/>
    </row>
    <row r="70" spans="28:34" ht="13.2" x14ac:dyDescent="0.2"/>
    <row r="71" spans="28:34" ht="13.2" x14ac:dyDescent="0.2"/>
    <row r="72" spans="28:34" ht="13.2" x14ac:dyDescent="0.2"/>
    <row r="73" spans="28:34" ht="13.2" x14ac:dyDescent="0.2"/>
    <row r="74" spans="28:34" ht="13.2" x14ac:dyDescent="0.2"/>
    <row r="75" spans="28:34" ht="13.2" x14ac:dyDescent="0.2">
      <c r="AH75" s="288"/>
    </row>
    <row r="76" spans="28:34" ht="13.2" x14ac:dyDescent="0.2">
      <c r="AF76" s="288"/>
      <c r="AG76" s="288"/>
      <c r="AH76" s="288"/>
    </row>
    <row r="77" spans="28:34" ht="13.2" x14ac:dyDescent="0.2">
      <c r="AG77" s="288"/>
      <c r="AH77" s="288"/>
    </row>
    <row r="78" spans="28:34" ht="13.2" x14ac:dyDescent="0.2"/>
    <row r="79" spans="28:34" ht="13.2" x14ac:dyDescent="0.2"/>
    <row r="80" spans="28:34" ht="13.2" x14ac:dyDescent="0.2"/>
    <row r="81" spans="25:34" ht="13.2" x14ac:dyDescent="0.2"/>
    <row r="82" spans="25:34" ht="13.2" x14ac:dyDescent="0.2">
      <c r="Y82" s="288"/>
    </row>
    <row r="83" spans="25:34" ht="13.2" x14ac:dyDescent="0.2">
      <c r="Y83" s="288"/>
      <c r="Z83" s="288"/>
      <c r="AA83" s="288"/>
      <c r="AB83" s="288"/>
      <c r="AC83" s="288"/>
      <c r="AD83" s="288"/>
      <c r="AE83" s="288"/>
      <c r="AF83" s="288"/>
      <c r="AG83" s="288"/>
      <c r="AH83" s="288"/>
    </row>
    <row r="84" spans="25:34" ht="13.2" x14ac:dyDescent="0.2"/>
    <row r="85" spans="25:34" ht="13.2" x14ac:dyDescent="0.2"/>
    <row r="86" spans="25:34" ht="13.2" x14ac:dyDescent="0.2"/>
    <row r="87" spans="25:34" ht="13.2" x14ac:dyDescent="0.2"/>
    <row r="88" spans="25:34" ht="13.2" x14ac:dyDescent="0.2">
      <c r="AH88" s="288"/>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88"/>
      <c r="AG94" s="288"/>
      <c r="AH94" s="288"/>
    </row>
    <row r="95" spans="25:34" ht="13.5" customHeight="1" x14ac:dyDescent="0.2">
      <c r="AH95" s="28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88"/>
    </row>
    <row r="102" spans="33:34" ht="13.5" customHeight="1" x14ac:dyDescent="0.2"/>
    <row r="103" spans="33:34" ht="13.5" customHeight="1" x14ac:dyDescent="0.2"/>
    <row r="104" spans="33:34" ht="13.5" customHeight="1" x14ac:dyDescent="0.2">
      <c r="AG104" s="288"/>
      <c r="AH104" s="28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88"/>
    </row>
    <row r="117" spans="34:122" ht="13.5" customHeight="1" x14ac:dyDescent="0.2"/>
    <row r="118" spans="34:122" ht="13.5" customHeight="1" x14ac:dyDescent="0.2"/>
    <row r="119" spans="34:122" ht="13.5" customHeight="1" x14ac:dyDescent="0.2"/>
    <row r="120" spans="34:122" ht="13.5" customHeight="1" x14ac:dyDescent="0.2">
      <c r="AH120" s="288"/>
    </row>
    <row r="121" spans="34:122" ht="13.5" customHeight="1" x14ac:dyDescent="0.2">
      <c r="AH121" s="288"/>
    </row>
    <row r="122" spans="34:122" ht="13.5" customHeight="1" x14ac:dyDescent="0.2"/>
    <row r="123" spans="34:122" ht="13.5" customHeight="1" x14ac:dyDescent="0.2"/>
    <row r="124" spans="34:122" ht="13.5" customHeight="1" x14ac:dyDescent="0.2"/>
    <row r="125" spans="34:122" ht="13.5" customHeight="1" x14ac:dyDescent="0.2">
      <c r="DR125" s="288" t="s">
        <v>499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IMOP2piEVFCJJYo6XM+mkLgTgoloruB4aCtiBQtQoUCepI3OM5yZ8rzAB+H4EQ41HRA0CuIG1uGtVVYoiJu4dg==" saltValue="Hfw2AhPfXvBRI792HV2WD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7" customWidth="1"/>
    <col min="2" max="8" width="13.33203125" style="147" customWidth="1"/>
    <col min="9" max="16384" width="11.109375" style="147"/>
  </cols>
  <sheetData>
    <row r="1" spans="1:8" x14ac:dyDescent="0.2">
      <c r="A1" s="141"/>
      <c r="B1" s="142"/>
      <c r="C1" s="143"/>
      <c r="D1" s="144"/>
      <c r="E1" s="145"/>
      <c r="F1" s="145"/>
      <c r="G1" s="145"/>
      <c r="H1" s="146"/>
    </row>
    <row r="2" spans="1:8" x14ac:dyDescent="0.2">
      <c r="A2" s="148"/>
      <c r="B2" s="149"/>
      <c r="C2" s="150"/>
      <c r="D2" s="151" t="s">
        <v>51</v>
      </c>
      <c r="E2" s="152"/>
      <c r="F2" s="153" t="s">
        <v>550</v>
      </c>
      <c r="G2" s="154"/>
      <c r="H2" s="155"/>
    </row>
    <row r="3" spans="1:8" x14ac:dyDescent="0.2">
      <c r="A3" s="151" t="s">
        <v>543</v>
      </c>
      <c r="B3" s="156"/>
      <c r="C3" s="157"/>
      <c r="D3" s="158">
        <v>30980</v>
      </c>
      <c r="E3" s="159"/>
      <c r="F3" s="160">
        <v>53292</v>
      </c>
      <c r="G3" s="161"/>
      <c r="H3" s="162"/>
    </row>
    <row r="4" spans="1:8" x14ac:dyDescent="0.2">
      <c r="A4" s="163"/>
      <c r="B4" s="164"/>
      <c r="C4" s="165"/>
      <c r="D4" s="166">
        <v>25484</v>
      </c>
      <c r="E4" s="167"/>
      <c r="F4" s="168">
        <v>28900</v>
      </c>
      <c r="G4" s="169"/>
      <c r="H4" s="170"/>
    </row>
    <row r="5" spans="1:8" x14ac:dyDescent="0.2">
      <c r="A5" s="151" t="s">
        <v>545</v>
      </c>
      <c r="B5" s="156"/>
      <c r="C5" s="157"/>
      <c r="D5" s="158">
        <v>40194</v>
      </c>
      <c r="E5" s="159"/>
      <c r="F5" s="160">
        <v>49919</v>
      </c>
      <c r="G5" s="161"/>
      <c r="H5" s="162"/>
    </row>
    <row r="6" spans="1:8" x14ac:dyDescent="0.2">
      <c r="A6" s="163"/>
      <c r="B6" s="164"/>
      <c r="C6" s="165"/>
      <c r="D6" s="166">
        <v>24529</v>
      </c>
      <c r="E6" s="167"/>
      <c r="F6" s="168">
        <v>26398</v>
      </c>
      <c r="G6" s="169"/>
      <c r="H6" s="170"/>
    </row>
    <row r="7" spans="1:8" x14ac:dyDescent="0.2">
      <c r="A7" s="151" t="s">
        <v>546</v>
      </c>
      <c r="B7" s="156"/>
      <c r="C7" s="157"/>
      <c r="D7" s="158">
        <v>30777</v>
      </c>
      <c r="E7" s="159"/>
      <c r="F7" s="160">
        <v>47738</v>
      </c>
      <c r="G7" s="161"/>
      <c r="H7" s="162"/>
    </row>
    <row r="8" spans="1:8" x14ac:dyDescent="0.2">
      <c r="A8" s="163"/>
      <c r="B8" s="164"/>
      <c r="C8" s="165"/>
      <c r="D8" s="166">
        <v>21264</v>
      </c>
      <c r="E8" s="167"/>
      <c r="F8" s="168">
        <v>24937</v>
      </c>
      <c r="G8" s="169"/>
      <c r="H8" s="170"/>
    </row>
    <row r="9" spans="1:8" x14ac:dyDescent="0.2">
      <c r="A9" s="151" t="s">
        <v>547</v>
      </c>
      <c r="B9" s="156"/>
      <c r="C9" s="157"/>
      <c r="D9" s="158">
        <v>47419</v>
      </c>
      <c r="E9" s="159"/>
      <c r="F9" s="160">
        <v>52191</v>
      </c>
      <c r="G9" s="161"/>
      <c r="H9" s="162"/>
    </row>
    <row r="10" spans="1:8" x14ac:dyDescent="0.2">
      <c r="A10" s="163"/>
      <c r="B10" s="164"/>
      <c r="C10" s="165"/>
      <c r="D10" s="166">
        <v>29000</v>
      </c>
      <c r="E10" s="167"/>
      <c r="F10" s="168">
        <v>24843</v>
      </c>
      <c r="G10" s="169"/>
      <c r="H10" s="170"/>
    </row>
    <row r="11" spans="1:8" x14ac:dyDescent="0.2">
      <c r="A11" s="151" t="s">
        <v>548</v>
      </c>
      <c r="B11" s="156"/>
      <c r="C11" s="157"/>
      <c r="D11" s="158">
        <v>59856</v>
      </c>
      <c r="E11" s="159"/>
      <c r="F11" s="160">
        <v>47387</v>
      </c>
      <c r="G11" s="161"/>
      <c r="H11" s="162"/>
    </row>
    <row r="12" spans="1:8" x14ac:dyDescent="0.2">
      <c r="A12" s="163"/>
      <c r="B12" s="164"/>
      <c r="C12" s="171"/>
      <c r="D12" s="166">
        <v>51452</v>
      </c>
      <c r="E12" s="167"/>
      <c r="F12" s="168">
        <v>24928</v>
      </c>
      <c r="G12" s="169"/>
      <c r="H12" s="170"/>
    </row>
    <row r="13" spans="1:8" x14ac:dyDescent="0.2">
      <c r="A13" s="151"/>
      <c r="B13" s="156"/>
      <c r="C13" s="172"/>
      <c r="D13" s="173">
        <v>41845</v>
      </c>
      <c r="E13" s="174"/>
      <c r="F13" s="175">
        <v>50105</v>
      </c>
      <c r="G13" s="176"/>
      <c r="H13" s="162"/>
    </row>
    <row r="14" spans="1:8" x14ac:dyDescent="0.2">
      <c r="A14" s="163"/>
      <c r="B14" s="164"/>
      <c r="C14" s="165"/>
      <c r="D14" s="166">
        <v>30346</v>
      </c>
      <c r="E14" s="167"/>
      <c r="F14" s="168">
        <v>26001</v>
      </c>
      <c r="G14" s="169"/>
      <c r="H14" s="170"/>
    </row>
    <row r="17" spans="1:11" x14ac:dyDescent="0.2">
      <c r="A17" s="147" t="s">
        <v>52</v>
      </c>
    </row>
    <row r="18" spans="1:11" x14ac:dyDescent="0.2">
      <c r="A18" s="177"/>
      <c r="B18" s="177" t="str">
        <f>実質収支比率等に係る経年分析!F$46</f>
        <v>H26</v>
      </c>
      <c r="C18" s="177" t="str">
        <f>実質収支比率等に係る経年分析!G$46</f>
        <v>H27</v>
      </c>
      <c r="D18" s="177" t="str">
        <f>実質収支比率等に係る経年分析!H$46</f>
        <v>H28</v>
      </c>
      <c r="E18" s="177" t="str">
        <f>実質収支比率等に係る経年分析!I$46</f>
        <v>H29</v>
      </c>
      <c r="F18" s="177" t="str">
        <f>実質収支比率等に係る経年分析!J$46</f>
        <v>H30</v>
      </c>
    </row>
    <row r="19" spans="1:11" x14ac:dyDescent="0.2">
      <c r="A19" s="177" t="s">
        <v>53</v>
      </c>
      <c r="B19" s="177">
        <f>ROUND(VALUE(SUBSTITUTE(実質収支比率等に係る経年分析!F$48,"▲","-")),2)</f>
        <v>6.81</v>
      </c>
      <c r="C19" s="177">
        <f>ROUND(VALUE(SUBSTITUTE(実質収支比率等に係る経年分析!G$48,"▲","-")),2)</f>
        <v>8.35</v>
      </c>
      <c r="D19" s="177">
        <f>ROUND(VALUE(SUBSTITUTE(実質収支比率等に係る経年分析!H$48,"▲","-")),2)</f>
        <v>7.65</v>
      </c>
      <c r="E19" s="177">
        <f>ROUND(VALUE(SUBSTITUTE(実質収支比率等に係る経年分析!I$48,"▲","-")),2)</f>
        <v>2.04</v>
      </c>
      <c r="F19" s="177">
        <f>ROUND(VALUE(SUBSTITUTE(実質収支比率等に係る経年分析!J$48,"▲","-")),2)</f>
        <v>5.05</v>
      </c>
    </row>
    <row r="20" spans="1:11" x14ac:dyDescent="0.2">
      <c r="A20" s="177" t="s">
        <v>54</v>
      </c>
      <c r="B20" s="177">
        <f>ROUND(VALUE(SUBSTITUTE(実質収支比率等に係る経年分析!F$47,"▲","-")),2)</f>
        <v>9.18</v>
      </c>
      <c r="C20" s="177">
        <f>ROUND(VALUE(SUBSTITUTE(実質収支比率等に係る経年分析!G$47,"▲","-")),2)</f>
        <v>13.45</v>
      </c>
      <c r="D20" s="177">
        <f>ROUND(VALUE(SUBSTITUTE(実質収支比率等に係る経年分析!H$47,"▲","-")),2)</f>
        <v>14.5</v>
      </c>
      <c r="E20" s="177">
        <f>ROUND(VALUE(SUBSTITUTE(実質収支比率等に係る経年分析!I$47,"▲","-")),2)</f>
        <v>18.36</v>
      </c>
      <c r="F20" s="177">
        <f>ROUND(VALUE(SUBSTITUTE(実質収支比率等に係る経年分析!J$47,"▲","-")),2)</f>
        <v>17.77</v>
      </c>
    </row>
    <row r="21" spans="1:11" x14ac:dyDescent="0.2">
      <c r="A21" s="177" t="s">
        <v>55</v>
      </c>
      <c r="B21" s="177">
        <f>IF(ISNUMBER(VALUE(SUBSTITUTE(実質収支比率等に係る経年分析!F$49,"▲","-"))),ROUND(VALUE(SUBSTITUTE(実質収支比率等に係る経年分析!F$49,"▲","-")),2),NA())</f>
        <v>-1.68</v>
      </c>
      <c r="C21" s="177">
        <f>IF(ISNUMBER(VALUE(SUBSTITUTE(実質収支比率等に係る経年分析!G$49,"▲","-"))),ROUND(VALUE(SUBSTITUTE(実質収支比率等に係る経年分析!G$49,"▲","-")),2),NA())</f>
        <v>6.18</v>
      </c>
      <c r="D21" s="177">
        <f>IF(ISNUMBER(VALUE(SUBSTITUTE(実質収支比率等に係る経年分析!H$49,"▲","-"))),ROUND(VALUE(SUBSTITUTE(実質収支比率等に係る経年分析!H$49,"▲","-")),2),NA())</f>
        <v>0.12</v>
      </c>
      <c r="E21" s="177">
        <f>IF(ISNUMBER(VALUE(SUBSTITUTE(実質収支比率等に係る経年分析!I$49,"▲","-"))),ROUND(VALUE(SUBSTITUTE(実質収支比率等に係る経年分析!I$49,"▲","-")),2),NA())</f>
        <v>-1.83</v>
      </c>
      <c r="F21" s="177">
        <f>IF(ISNUMBER(VALUE(SUBSTITUTE(実質収支比率等に係る経年分析!J$49,"▲","-"))),ROUND(VALUE(SUBSTITUTE(実質収支比率等に係る経年分析!J$49,"▲","-")),2),NA())</f>
        <v>2.4700000000000002</v>
      </c>
    </row>
    <row r="24" spans="1:11" x14ac:dyDescent="0.2">
      <c r="A24" s="147" t="s">
        <v>56</v>
      </c>
    </row>
    <row r="25" spans="1:11" x14ac:dyDescent="0.2">
      <c r="A25" s="178"/>
      <c r="B25" s="178" t="str">
        <f>連結実質赤字比率に係る赤字・黒字の構成分析!F$33</f>
        <v>H26</v>
      </c>
      <c r="C25" s="178"/>
      <c r="D25" s="178" t="str">
        <f>連結実質赤字比率に係る赤字・黒字の構成分析!G$33</f>
        <v>H27</v>
      </c>
      <c r="E25" s="178"/>
      <c r="F25" s="178" t="str">
        <f>連結実質赤字比率に係る赤字・黒字の構成分析!H$33</f>
        <v>H28</v>
      </c>
      <c r="G25" s="178"/>
      <c r="H25" s="178" t="str">
        <f>連結実質赤字比率に係る赤字・黒字の構成分析!I$33</f>
        <v>H29</v>
      </c>
      <c r="I25" s="178"/>
      <c r="J25" s="178" t="str">
        <f>連結実質赤字比率に係る赤字・黒字の構成分析!J$33</f>
        <v>H30</v>
      </c>
      <c r="K25" s="178"/>
    </row>
    <row r="26" spans="1:11" x14ac:dyDescent="0.2">
      <c r="A26" s="178"/>
      <c r="B26" s="178" t="s">
        <v>57</v>
      </c>
      <c r="C26" s="178" t="s">
        <v>58</v>
      </c>
      <c r="D26" s="178" t="s">
        <v>57</v>
      </c>
      <c r="E26" s="178" t="s">
        <v>58</v>
      </c>
      <c r="F26" s="178" t="s">
        <v>57</v>
      </c>
      <c r="G26" s="178" t="s">
        <v>58</v>
      </c>
      <c r="H26" s="178" t="s">
        <v>57</v>
      </c>
      <c r="I26" s="178" t="s">
        <v>58</v>
      </c>
      <c r="J26" s="178" t="s">
        <v>57</v>
      </c>
      <c r="K26" s="178" t="s">
        <v>58</v>
      </c>
    </row>
    <row r="27" spans="1:11" x14ac:dyDescent="0.2">
      <c r="A27" s="178" t="str">
        <f>IF(連結実質赤字比率に係る赤字・黒字の構成分析!C$43="",NA(),連結実質赤字比率に係る赤字・黒字の構成分析!C$43)</f>
        <v>その他会計（黒字）</v>
      </c>
      <c r="B27" s="178" t="e">
        <f>IF(ROUND(VALUE(SUBSTITUTE(連結実質赤字比率に係る赤字・黒字の構成分析!F$43,"▲", "-")), 2) &lt; 0, ABS(ROUND(VALUE(SUBSTITUTE(連結実質赤字比率に係る赤字・黒字の構成分析!F$43,"▲", "-")), 2)), NA())</f>
        <v>#N/A</v>
      </c>
      <c r="C27" s="178">
        <f>IF(ROUND(VALUE(SUBSTITUTE(連結実質赤字比率に係る赤字・黒字の構成分析!F$43,"▲", "-")), 2) &gt;= 0, ABS(ROUND(VALUE(SUBSTITUTE(連結実質赤字比率に係る赤字・黒字の構成分析!F$43,"▲", "-")), 2)), NA())</f>
        <v>0.09</v>
      </c>
      <c r="D27" s="178" t="e">
        <f>IF(ROUND(VALUE(SUBSTITUTE(連結実質赤字比率に係る赤字・黒字の構成分析!G$43,"▲", "-")), 2) &lt; 0, ABS(ROUND(VALUE(SUBSTITUTE(連結実質赤字比率に係る赤字・黒字の構成分析!G$43,"▲", "-")), 2)), NA())</f>
        <v>#N/A</v>
      </c>
      <c r="E27" s="178">
        <f>IF(ROUND(VALUE(SUBSTITUTE(連結実質赤字比率に係る赤字・黒字の構成分析!G$43,"▲", "-")), 2) &gt;= 0, ABS(ROUND(VALUE(SUBSTITUTE(連結実質赤字比率に係る赤字・黒字の構成分析!G$43,"▲", "-")), 2)), NA())</f>
        <v>0.23</v>
      </c>
      <c r="F27" s="178" t="e">
        <f>IF(ROUND(VALUE(SUBSTITUTE(連結実質赤字比率に係る赤字・黒字の構成分析!H$43,"▲", "-")), 2) &lt; 0, ABS(ROUND(VALUE(SUBSTITUTE(連結実質赤字比率に係る赤字・黒字の構成分析!H$43,"▲", "-")), 2)), NA())</f>
        <v>#N/A</v>
      </c>
      <c r="G27" s="178">
        <f>IF(ROUND(VALUE(SUBSTITUTE(連結実質赤字比率に係る赤字・黒字の構成分析!H$43,"▲", "-")), 2) &gt;= 0, ABS(ROUND(VALUE(SUBSTITUTE(連結実質赤字比率に係る赤字・黒字の構成分析!H$43,"▲", "-")), 2)), NA())</f>
        <v>0.94</v>
      </c>
      <c r="H27" s="178" t="e">
        <f>IF(ROUND(VALUE(SUBSTITUTE(連結実質赤字比率に係る赤字・黒字の構成分析!I$43,"▲", "-")), 2) &lt; 0, ABS(ROUND(VALUE(SUBSTITUTE(連結実質赤字比率に係る赤字・黒字の構成分析!I$43,"▲", "-")), 2)), NA())</f>
        <v>#VALUE!</v>
      </c>
      <c r="I27" s="178" t="e">
        <f>IF(ROUND(VALUE(SUBSTITUTE(連結実質赤字比率に係る赤字・黒字の構成分析!I$43,"▲", "-")), 2) &gt;= 0, ABS(ROUND(VALUE(SUBSTITUTE(連結実質赤字比率に係る赤字・黒字の構成分析!I$43,"▲", "-")), 2)), NA())</f>
        <v>#VALUE!</v>
      </c>
      <c r="J27" s="178" t="e">
        <f>IF(ROUND(VALUE(SUBSTITUTE(連結実質赤字比率に係る赤字・黒字の構成分析!J$43,"▲", "-")), 2) &lt; 0, ABS(ROUND(VALUE(SUBSTITUTE(連結実質赤字比率に係る赤字・黒字の構成分析!J$43,"▲", "-")), 2)), NA())</f>
        <v>#VALUE!</v>
      </c>
      <c r="K27" s="178" t="e">
        <f>IF(ROUND(VALUE(SUBSTITUTE(連結実質赤字比率に係る赤字・黒字の構成分析!J$43,"▲", "-")), 2) &gt;= 0, ABS(ROUND(VALUE(SUBSTITUTE(連結実質赤字比率に係る赤字・黒字の構成分析!J$43,"▲", "-")), 2)), NA())</f>
        <v>#VALUE!</v>
      </c>
    </row>
    <row r="28" spans="1:11" x14ac:dyDescent="0.2">
      <c r="A28" s="178" t="str">
        <f>IF(連結実質赤字比率に係る赤字・黒字の構成分析!C$42="",NA(),連結実質赤字比率に係る赤字・黒字の構成分析!C$42)</f>
        <v>その他会計（赤字）</v>
      </c>
      <c r="B28" s="178" t="e">
        <f>IF(ROUND(VALUE(SUBSTITUTE(連結実質赤字比率に係る赤字・黒字の構成分析!F$42,"▲", "-")), 2) &lt; 0, ABS(ROUND(VALUE(SUBSTITUTE(連結実質赤字比率に係る赤字・黒字の構成分析!F$42,"▲", "-")), 2)), NA())</f>
        <v>#VALUE!</v>
      </c>
      <c r="C28" s="178" t="e">
        <f>IF(ROUND(VALUE(SUBSTITUTE(連結実質赤字比率に係る赤字・黒字の構成分析!F$42,"▲", "-")), 2) &gt;= 0, ABS(ROUND(VALUE(SUBSTITUTE(連結実質赤字比率に係る赤字・黒字の構成分析!F$42,"▲", "-")), 2)), NA())</f>
        <v>#VALUE!</v>
      </c>
      <c r="D28" s="178" t="e">
        <f>IF(ROUND(VALUE(SUBSTITUTE(連結実質赤字比率に係る赤字・黒字の構成分析!G$42,"▲", "-")), 2) &lt; 0, ABS(ROUND(VALUE(SUBSTITUTE(連結実質赤字比率に係る赤字・黒字の構成分析!G$42,"▲", "-")), 2)), NA())</f>
        <v>#VALUE!</v>
      </c>
      <c r="E28" s="178" t="e">
        <f>IF(ROUND(VALUE(SUBSTITUTE(連結実質赤字比率に係る赤字・黒字の構成分析!G$42,"▲", "-")), 2) &gt;= 0, ABS(ROUND(VALUE(SUBSTITUTE(連結実質赤字比率に係る赤字・黒字の構成分析!G$42,"▲", "-")), 2)), NA())</f>
        <v>#VALUE!</v>
      </c>
      <c r="F28" s="178" t="e">
        <f>IF(ROUND(VALUE(SUBSTITUTE(連結実質赤字比率に係る赤字・黒字の構成分析!H$42,"▲", "-")), 2) &lt; 0, ABS(ROUND(VALUE(SUBSTITUTE(連結実質赤字比率に係る赤字・黒字の構成分析!H$42,"▲", "-")), 2)), NA())</f>
        <v>#VALUE!</v>
      </c>
      <c r="G28" s="178" t="e">
        <f>IF(ROUND(VALUE(SUBSTITUTE(連結実質赤字比率に係る赤字・黒字の構成分析!H$42,"▲", "-")), 2) &gt;= 0, ABS(ROUND(VALUE(SUBSTITUTE(連結実質赤字比率に係る赤字・黒字の構成分析!H$42,"▲", "-")), 2)), NA())</f>
        <v>#VALUE!</v>
      </c>
      <c r="H28" s="178" t="e">
        <f>IF(ROUND(VALUE(SUBSTITUTE(連結実質赤字比率に係る赤字・黒字の構成分析!I$42,"▲", "-")), 2) &lt; 0, ABS(ROUND(VALUE(SUBSTITUTE(連結実質赤字比率に係る赤字・黒字の構成分析!I$42,"▲", "-")), 2)), NA())</f>
        <v>#VALUE!</v>
      </c>
      <c r="I28" s="178" t="e">
        <f>IF(ROUND(VALUE(SUBSTITUTE(連結実質赤字比率に係る赤字・黒字の構成分析!I$42,"▲", "-")), 2) &gt;= 0, ABS(ROUND(VALUE(SUBSTITUTE(連結実質赤字比率に係る赤字・黒字の構成分析!I$42,"▲", "-")), 2)), NA())</f>
        <v>#VALUE!</v>
      </c>
      <c r="J28" s="178" t="e">
        <f>IF(ROUND(VALUE(SUBSTITUTE(連結実質赤字比率に係る赤字・黒字の構成分析!J$42,"▲", "-")), 2) &lt; 0, ABS(ROUND(VALUE(SUBSTITUTE(連結実質赤字比率に係る赤字・黒字の構成分析!J$42,"▲", "-")), 2)), NA())</f>
        <v>#VALUE!</v>
      </c>
      <c r="K28" s="178" t="e">
        <f>IF(ROUND(VALUE(SUBSTITUTE(連結実質赤字比率に係る赤字・黒字の構成分析!J$42,"▲", "-")), 2) &gt;= 0, ABS(ROUND(VALUE(SUBSTITUTE(連結実質赤字比率に係る赤字・黒字の構成分析!J$42,"▲", "-")), 2)), NA())</f>
        <v>#VALUE!</v>
      </c>
    </row>
    <row r="29" spans="1:11" x14ac:dyDescent="0.2">
      <c r="A29" s="178" t="str">
        <f>IF(連結実質赤字比率に係る赤字・黒字の構成分析!C$41="",NA(),連結実質赤字比率に係る赤字・黒字の構成分析!C$41)</f>
        <v>介護保険事業特別会計（介護サービス事業勘定）</v>
      </c>
      <c r="B29" s="178" t="e">
        <f>IF(ROUND(VALUE(SUBSTITUTE(連結実質赤字比率に係る赤字・黒字の構成分析!F$41,"▲", "-")), 2) &lt; 0, ABS(ROUND(VALUE(SUBSTITUTE(連結実質赤字比率に係る赤字・黒字の構成分析!F$41,"▲", "-")), 2)), NA())</f>
        <v>#N/A</v>
      </c>
      <c r="C29" s="178">
        <f>IF(ROUND(VALUE(SUBSTITUTE(連結実質赤字比率に係る赤字・黒字の構成分析!F$41,"▲", "-")), 2) &gt;= 0, ABS(ROUND(VALUE(SUBSTITUTE(連結実質赤字比率に係る赤字・黒字の構成分析!F$41,"▲", "-")), 2)), NA())</f>
        <v>0.08</v>
      </c>
      <c r="D29" s="178" t="e">
        <f>IF(ROUND(VALUE(SUBSTITUTE(連結実質赤字比率に係る赤字・黒字の構成分析!G$41,"▲", "-")), 2) &lt; 0, ABS(ROUND(VALUE(SUBSTITUTE(連結実質赤字比率に係る赤字・黒字の構成分析!G$41,"▲", "-")), 2)), NA())</f>
        <v>#N/A</v>
      </c>
      <c r="E29" s="178">
        <f>IF(ROUND(VALUE(SUBSTITUTE(連結実質赤字比率に係る赤字・黒字の構成分析!G$41,"▲", "-")), 2) &gt;= 0, ABS(ROUND(VALUE(SUBSTITUTE(連結実質赤字比率に係る赤字・黒字の構成分析!G$41,"▲", "-")), 2)), NA())</f>
        <v>0.05</v>
      </c>
      <c r="F29" s="178" t="e">
        <f>IF(ROUND(VALUE(SUBSTITUTE(連結実質赤字比率に係る赤字・黒字の構成分析!H$41,"▲", "-")), 2) &lt; 0, ABS(ROUND(VALUE(SUBSTITUTE(連結実質赤字比率に係る赤字・黒字の構成分析!H$41,"▲", "-")), 2)), NA())</f>
        <v>#N/A</v>
      </c>
      <c r="G29" s="178">
        <f>IF(ROUND(VALUE(SUBSTITUTE(連結実質赤字比率に係る赤字・黒字の構成分析!H$41,"▲", "-")), 2) &gt;= 0, ABS(ROUND(VALUE(SUBSTITUTE(連結実質赤字比率に係る赤字・黒字の構成分析!H$41,"▲", "-")), 2)), NA())</f>
        <v>0.03</v>
      </c>
      <c r="H29" s="178" t="e">
        <f>IF(ROUND(VALUE(SUBSTITUTE(連結実質赤字比率に係る赤字・黒字の構成分析!I$41,"▲", "-")), 2) &lt; 0, ABS(ROUND(VALUE(SUBSTITUTE(連結実質赤字比率に係る赤字・黒字の構成分析!I$41,"▲", "-")), 2)), NA())</f>
        <v>#N/A</v>
      </c>
      <c r="I29" s="178">
        <f>IF(ROUND(VALUE(SUBSTITUTE(連結実質赤字比率に係る赤字・黒字の構成分析!I$41,"▲", "-")), 2) &gt;= 0, ABS(ROUND(VALUE(SUBSTITUTE(連結実質赤字比率に係る赤字・黒字の構成分析!I$41,"▲", "-")), 2)), NA())</f>
        <v>0.05</v>
      </c>
      <c r="J29" s="178" t="e">
        <f>IF(ROUND(VALUE(SUBSTITUTE(連結実質赤字比率に係る赤字・黒字の構成分析!J$41,"▲", "-")), 2) &lt; 0, ABS(ROUND(VALUE(SUBSTITUTE(連結実質赤字比率に係る赤字・黒字の構成分析!J$41,"▲", "-")), 2)), NA())</f>
        <v>#N/A</v>
      </c>
      <c r="K29" s="178">
        <f>IF(ROUND(VALUE(SUBSTITUTE(連結実質赤字比率に係る赤字・黒字の構成分析!J$41,"▲", "-")), 2) &gt;= 0, ABS(ROUND(VALUE(SUBSTITUTE(連結実質赤字比率に係る赤字・黒字の構成分析!J$41,"▲", "-")), 2)), NA())</f>
        <v>0.12</v>
      </c>
    </row>
    <row r="30" spans="1:11" x14ac:dyDescent="0.2">
      <c r="A30" s="178" t="str">
        <f>IF(連結実質赤字比率に係る赤字・黒字の構成分析!C$40="",NA(),連結実質赤字比率に係る赤字・黒字の構成分析!C$40)</f>
        <v>後期高齢者医療特別会計</v>
      </c>
      <c r="B30" s="178" t="e">
        <f>IF(ROUND(VALUE(SUBSTITUTE(連結実質赤字比率に係る赤字・黒字の構成分析!F$40,"▲", "-")), 2) &lt; 0, ABS(ROUND(VALUE(SUBSTITUTE(連結実質赤字比率に係る赤字・黒字の構成分析!F$40,"▲", "-")), 2)), NA())</f>
        <v>#N/A</v>
      </c>
      <c r="C30" s="178">
        <f>IF(ROUND(VALUE(SUBSTITUTE(連結実質赤字比率に係る赤字・黒字の構成分析!F$40,"▲", "-")), 2) &gt;= 0, ABS(ROUND(VALUE(SUBSTITUTE(連結実質赤字比率に係る赤字・黒字の構成分析!F$40,"▲", "-")), 2)), NA())</f>
        <v>0.26</v>
      </c>
      <c r="D30" s="178" t="e">
        <f>IF(ROUND(VALUE(SUBSTITUTE(連結実質赤字比率に係る赤字・黒字の構成分析!G$40,"▲", "-")), 2) &lt; 0, ABS(ROUND(VALUE(SUBSTITUTE(連結実質赤字比率に係る赤字・黒字の構成分析!G$40,"▲", "-")), 2)), NA())</f>
        <v>#N/A</v>
      </c>
      <c r="E30" s="178">
        <f>IF(ROUND(VALUE(SUBSTITUTE(連結実質赤字比率に係る赤字・黒字の構成分析!G$40,"▲", "-")), 2) &gt;= 0, ABS(ROUND(VALUE(SUBSTITUTE(連結実質赤字比率に係る赤字・黒字の構成分析!G$40,"▲", "-")), 2)), NA())</f>
        <v>0.11</v>
      </c>
      <c r="F30" s="178" t="e">
        <f>IF(ROUND(VALUE(SUBSTITUTE(連結実質赤字比率に係る赤字・黒字の構成分析!H$40,"▲", "-")), 2) &lt; 0, ABS(ROUND(VALUE(SUBSTITUTE(連結実質赤字比率に係る赤字・黒字の構成分析!H$40,"▲", "-")), 2)), NA())</f>
        <v>#N/A</v>
      </c>
      <c r="G30" s="178">
        <f>IF(ROUND(VALUE(SUBSTITUTE(連結実質赤字比率に係る赤字・黒字の構成分析!H$40,"▲", "-")), 2) &gt;= 0, ABS(ROUND(VALUE(SUBSTITUTE(連結実質赤字比率に係る赤字・黒字の構成分析!H$40,"▲", "-")), 2)), NA())</f>
        <v>0.1</v>
      </c>
      <c r="H30" s="178" t="e">
        <f>IF(ROUND(VALUE(SUBSTITUTE(連結実質赤字比率に係る赤字・黒字の構成分析!I$40,"▲", "-")), 2) &lt; 0, ABS(ROUND(VALUE(SUBSTITUTE(連結実質赤字比率に係る赤字・黒字の構成分析!I$40,"▲", "-")), 2)), NA())</f>
        <v>#N/A</v>
      </c>
      <c r="I30" s="178">
        <f>IF(ROUND(VALUE(SUBSTITUTE(連結実質赤字比率に係る赤字・黒字の構成分析!I$40,"▲", "-")), 2) &gt;= 0, ABS(ROUND(VALUE(SUBSTITUTE(連結実質赤字比率に係る赤字・黒字の構成分析!I$40,"▲", "-")), 2)), NA())</f>
        <v>0.14000000000000001</v>
      </c>
      <c r="J30" s="178" t="e">
        <f>IF(ROUND(VALUE(SUBSTITUTE(連結実質赤字比率に係る赤字・黒字の構成分析!J$40,"▲", "-")), 2) &lt; 0, ABS(ROUND(VALUE(SUBSTITUTE(連結実質赤字比率に係る赤字・黒字の構成分析!J$40,"▲", "-")), 2)), NA())</f>
        <v>#N/A</v>
      </c>
      <c r="K30" s="178">
        <f>IF(ROUND(VALUE(SUBSTITUTE(連結実質赤字比率に係る赤字・黒字の構成分析!J$40,"▲", "-")), 2) &gt;= 0, ABS(ROUND(VALUE(SUBSTITUTE(連結実質赤字比率に係る赤字・黒字の構成分析!J$40,"▲", "-")), 2)), NA())</f>
        <v>0.13</v>
      </c>
    </row>
    <row r="31" spans="1:11" x14ac:dyDescent="0.2">
      <c r="A31" s="178" t="str">
        <f>IF(連結実質赤字比率に係る赤字・黒字の構成分析!C$39="",NA(),連結実質赤字比率に係る赤字・黒字の構成分析!C$39)</f>
        <v>介護保険事業特別会計（保険事業勘定）</v>
      </c>
      <c r="B31" s="178" t="e">
        <f>IF(ROUND(VALUE(SUBSTITUTE(連結実質赤字比率に係る赤字・黒字の構成分析!F$39,"▲", "-")), 2) &lt; 0, ABS(ROUND(VALUE(SUBSTITUTE(連結実質赤字比率に係る赤字・黒字の構成分析!F$39,"▲", "-")), 2)), NA())</f>
        <v>#N/A</v>
      </c>
      <c r="C31" s="178">
        <f>IF(ROUND(VALUE(SUBSTITUTE(連結実質赤字比率に係る赤字・黒字の構成分析!F$39,"▲", "-")), 2) &gt;= 0, ABS(ROUND(VALUE(SUBSTITUTE(連結実質赤字比率に係る赤字・黒字の構成分析!F$39,"▲", "-")), 2)), NA())</f>
        <v>0.87</v>
      </c>
      <c r="D31" s="178" t="e">
        <f>IF(ROUND(VALUE(SUBSTITUTE(連結実質赤字比率に係る赤字・黒字の構成分析!G$39,"▲", "-")), 2) &lt; 0, ABS(ROUND(VALUE(SUBSTITUTE(連結実質赤字比率に係る赤字・黒字の構成分析!G$39,"▲", "-")), 2)), NA())</f>
        <v>#N/A</v>
      </c>
      <c r="E31" s="178">
        <f>IF(ROUND(VALUE(SUBSTITUTE(連結実質赤字比率に係る赤字・黒字の構成分析!G$39,"▲", "-")), 2) &gt;= 0, ABS(ROUND(VALUE(SUBSTITUTE(連結実質赤字比率に係る赤字・黒字の構成分析!G$39,"▲", "-")), 2)), NA())</f>
        <v>0.82</v>
      </c>
      <c r="F31" s="178" t="e">
        <f>IF(ROUND(VALUE(SUBSTITUTE(連結実質赤字比率に係る赤字・黒字の構成分析!H$39,"▲", "-")), 2) &lt; 0, ABS(ROUND(VALUE(SUBSTITUTE(連結実質赤字比率に係る赤字・黒字の構成分析!H$39,"▲", "-")), 2)), NA())</f>
        <v>#N/A</v>
      </c>
      <c r="G31" s="178">
        <f>IF(ROUND(VALUE(SUBSTITUTE(連結実質赤字比率に係る赤字・黒字の構成分析!H$39,"▲", "-")), 2) &gt;= 0, ABS(ROUND(VALUE(SUBSTITUTE(連結実質赤字比率に係る赤字・黒字の構成分析!H$39,"▲", "-")), 2)), NA())</f>
        <v>1.01</v>
      </c>
      <c r="H31" s="178" t="e">
        <f>IF(ROUND(VALUE(SUBSTITUTE(連結実質赤字比率に係る赤字・黒字の構成分析!I$39,"▲", "-")), 2) &lt; 0, ABS(ROUND(VALUE(SUBSTITUTE(連結実質赤字比率に係る赤字・黒字の構成分析!I$39,"▲", "-")), 2)), NA())</f>
        <v>#N/A</v>
      </c>
      <c r="I31" s="178">
        <f>IF(ROUND(VALUE(SUBSTITUTE(連結実質赤字比率に係る赤字・黒字の構成分析!I$39,"▲", "-")), 2) &gt;= 0, ABS(ROUND(VALUE(SUBSTITUTE(連結実質赤字比率に係る赤字・黒字の構成分析!I$39,"▲", "-")), 2)), NA())</f>
        <v>1.06</v>
      </c>
      <c r="J31" s="178" t="e">
        <f>IF(ROUND(VALUE(SUBSTITUTE(連結実質赤字比率に係る赤字・黒字の構成分析!J$39,"▲", "-")), 2) &lt; 0, ABS(ROUND(VALUE(SUBSTITUTE(連結実質赤字比率に係る赤字・黒字の構成分析!J$39,"▲", "-")), 2)), NA())</f>
        <v>#N/A</v>
      </c>
      <c r="K31" s="178">
        <f>IF(ROUND(VALUE(SUBSTITUTE(連結実質赤字比率に係る赤字・黒字の構成分析!J$39,"▲", "-")), 2) &gt;= 0, ABS(ROUND(VALUE(SUBSTITUTE(連結実質赤字比率に係る赤字・黒字の構成分析!J$39,"▲", "-")), 2)), NA())</f>
        <v>1.18</v>
      </c>
    </row>
    <row r="32" spans="1:11" x14ac:dyDescent="0.2">
      <c r="A32" s="178" t="str">
        <f>IF(連結実質赤字比率に係る赤字・黒字の構成分析!C$38="",NA(),連結実質赤字比率に係る赤字・黒字の構成分析!C$38)</f>
        <v>国民健康保険事業特別会計</v>
      </c>
      <c r="B32" s="178" t="e">
        <f>IF(ROUND(VALUE(SUBSTITUTE(連結実質赤字比率に係る赤字・黒字の構成分析!F$38,"▲", "-")), 2) &lt; 0, ABS(ROUND(VALUE(SUBSTITUTE(連結実質赤字比率に係る赤字・黒字の構成分析!F$38,"▲", "-")), 2)), NA())</f>
        <v>#N/A</v>
      </c>
      <c r="C32" s="178">
        <f>IF(ROUND(VALUE(SUBSTITUTE(連結実質赤字比率に係る赤字・黒字の構成分析!F$38,"▲", "-")), 2) &gt;= 0, ABS(ROUND(VALUE(SUBSTITUTE(連結実質赤字比率に係る赤字・黒字の構成分析!F$38,"▲", "-")), 2)), NA())</f>
        <v>8.2899999999999991</v>
      </c>
      <c r="D32" s="178" t="e">
        <f>IF(ROUND(VALUE(SUBSTITUTE(連結実質赤字比率に係る赤字・黒字の構成分析!G$38,"▲", "-")), 2) &lt; 0, ABS(ROUND(VALUE(SUBSTITUTE(連結実質赤字比率に係る赤字・黒字の構成分析!G$38,"▲", "-")), 2)), NA())</f>
        <v>#N/A</v>
      </c>
      <c r="E32" s="178">
        <f>IF(ROUND(VALUE(SUBSTITUTE(連結実質赤字比率に係る赤字・黒字の構成分析!G$38,"▲", "-")), 2) &gt;= 0, ABS(ROUND(VALUE(SUBSTITUTE(連結実質赤字比率に係る赤字・黒字の構成分析!G$38,"▲", "-")), 2)), NA())</f>
        <v>8.0399999999999991</v>
      </c>
      <c r="F32" s="178" t="e">
        <f>IF(ROUND(VALUE(SUBSTITUTE(連結実質赤字比率に係る赤字・黒字の構成分析!H$38,"▲", "-")), 2) &lt; 0, ABS(ROUND(VALUE(SUBSTITUTE(連結実質赤字比率に係る赤字・黒字の構成分析!H$38,"▲", "-")), 2)), NA())</f>
        <v>#N/A</v>
      </c>
      <c r="G32" s="178">
        <f>IF(ROUND(VALUE(SUBSTITUTE(連結実質赤字比率に係る赤字・黒字の構成分析!H$38,"▲", "-")), 2) &gt;= 0, ABS(ROUND(VALUE(SUBSTITUTE(連結実質赤字比率に係る赤字・黒字の構成分析!H$38,"▲", "-")), 2)), NA())</f>
        <v>7.53</v>
      </c>
      <c r="H32" s="178" t="e">
        <f>IF(ROUND(VALUE(SUBSTITUTE(連結実質赤字比率に係る赤字・黒字の構成分析!I$38,"▲", "-")), 2) &lt; 0, ABS(ROUND(VALUE(SUBSTITUTE(連結実質赤字比率に係る赤字・黒字の構成分析!I$38,"▲", "-")), 2)), NA())</f>
        <v>#N/A</v>
      </c>
      <c r="I32" s="178">
        <f>IF(ROUND(VALUE(SUBSTITUTE(連結実質赤字比率に係る赤字・黒字の構成分析!I$38,"▲", "-")), 2) &gt;= 0, ABS(ROUND(VALUE(SUBSTITUTE(連結実質赤字比率に係る赤字・黒字の構成分析!I$38,"▲", "-")), 2)), NA())</f>
        <v>8.68</v>
      </c>
      <c r="J32" s="178" t="e">
        <f>IF(ROUND(VALUE(SUBSTITUTE(連結実質赤字比率に係る赤字・黒字の構成分析!J$38,"▲", "-")), 2) &lt; 0, ABS(ROUND(VALUE(SUBSTITUTE(連結実質赤字比率に係る赤字・黒字の構成分析!J$38,"▲", "-")), 2)), NA())</f>
        <v>#N/A</v>
      </c>
      <c r="K32" s="178">
        <f>IF(ROUND(VALUE(SUBSTITUTE(連結実質赤字比率に係る赤字・黒字の構成分析!J$38,"▲", "-")), 2) &gt;= 0, ABS(ROUND(VALUE(SUBSTITUTE(連結実質赤字比率に係る赤字・黒字の構成分析!J$38,"▲", "-")), 2)), NA())</f>
        <v>2.84</v>
      </c>
    </row>
    <row r="33" spans="1:16" x14ac:dyDescent="0.2">
      <c r="A33" s="178" t="str">
        <f>IF(連結実質赤字比率に係る赤字・黒字の構成分析!C$37="",NA(),連結実質赤字比率に係る赤字・黒字の構成分析!C$37)</f>
        <v>温泉事業会計</v>
      </c>
      <c r="B33" s="178" t="e">
        <f>IF(ROUND(VALUE(SUBSTITUTE(連結実質赤字比率に係る赤字・黒字の構成分析!F$37,"▲", "-")), 2) &lt; 0, ABS(ROUND(VALUE(SUBSTITUTE(連結実質赤字比率に係る赤字・黒字の構成分析!F$37,"▲", "-")), 2)), NA())</f>
        <v>#N/A</v>
      </c>
      <c r="C33" s="178">
        <f>IF(ROUND(VALUE(SUBSTITUTE(連結実質赤字比率に係る赤字・黒字の構成分析!F$37,"▲", "-")), 2) &gt;= 0, ABS(ROUND(VALUE(SUBSTITUTE(連結実質赤字比率に係る赤字・黒字の構成分析!F$37,"▲", "-")), 2)), NA())</f>
        <v>0.81</v>
      </c>
      <c r="D33" s="178" t="e">
        <f>IF(ROUND(VALUE(SUBSTITUTE(連結実質赤字比率に係る赤字・黒字の構成分析!G$37,"▲", "-")), 2) &lt; 0, ABS(ROUND(VALUE(SUBSTITUTE(連結実質赤字比率に係る赤字・黒字の構成分析!G$37,"▲", "-")), 2)), NA())</f>
        <v>#N/A</v>
      </c>
      <c r="E33" s="178">
        <f>IF(ROUND(VALUE(SUBSTITUTE(連結実質赤字比率に係る赤字・黒字の構成分析!G$37,"▲", "-")), 2) &gt;= 0, ABS(ROUND(VALUE(SUBSTITUTE(連結実質赤字比率に係る赤字・黒字の構成分析!G$37,"▲", "-")), 2)), NA())</f>
        <v>1.78</v>
      </c>
      <c r="F33" s="178" t="e">
        <f>IF(ROUND(VALUE(SUBSTITUTE(連結実質赤字比率に係る赤字・黒字の構成分析!H$37,"▲", "-")), 2) &lt; 0, ABS(ROUND(VALUE(SUBSTITUTE(連結実質赤字比率に係る赤字・黒字の構成分析!H$37,"▲", "-")), 2)), NA())</f>
        <v>#N/A</v>
      </c>
      <c r="G33" s="178">
        <f>IF(ROUND(VALUE(SUBSTITUTE(連結実質赤字比率に係る赤字・黒字の構成分析!H$37,"▲", "-")), 2) &gt;= 0, ABS(ROUND(VALUE(SUBSTITUTE(連結実質赤字比率に係る赤字・黒字の構成分析!H$37,"▲", "-")), 2)), NA())</f>
        <v>1.95</v>
      </c>
      <c r="H33" s="178" t="e">
        <f>IF(ROUND(VALUE(SUBSTITUTE(連結実質赤字比率に係る赤字・黒字の構成分析!I$37,"▲", "-")), 2) &lt; 0, ABS(ROUND(VALUE(SUBSTITUTE(連結実質赤字比率に係る赤字・黒字の構成分析!I$37,"▲", "-")), 2)), NA())</f>
        <v>#N/A</v>
      </c>
      <c r="I33" s="178">
        <f>IF(ROUND(VALUE(SUBSTITUTE(連結実質赤字比率に係る赤字・黒字の構成分析!I$37,"▲", "-")), 2) &gt;= 0, ABS(ROUND(VALUE(SUBSTITUTE(連結実質赤字比率に係る赤字・黒字の構成分析!I$37,"▲", "-")), 2)), NA())</f>
        <v>3.66</v>
      </c>
      <c r="J33" s="178" t="e">
        <f>IF(ROUND(VALUE(SUBSTITUTE(連結実質赤字比率に係る赤字・黒字の構成分析!J$37,"▲", "-")), 2) &lt; 0, ABS(ROUND(VALUE(SUBSTITUTE(連結実質赤字比率に係る赤字・黒字の構成分析!J$37,"▲", "-")), 2)), NA())</f>
        <v>#N/A</v>
      </c>
      <c r="K33" s="178">
        <f>IF(ROUND(VALUE(SUBSTITUTE(連結実質赤字比率に係る赤字・黒字の構成分析!J$37,"▲", "-")), 2) &gt;= 0, ABS(ROUND(VALUE(SUBSTITUTE(連結実質赤字比率に係る赤字・黒字の構成分析!J$37,"▲", "-")), 2)), NA())</f>
        <v>3.12</v>
      </c>
    </row>
    <row r="34" spans="1:16" x14ac:dyDescent="0.2">
      <c r="A34" s="178" t="str">
        <f>IF(連結実質赤字比率に係る赤字・黒字の構成分析!C$36="",NA(),連結実質赤字比率に係る赤字・黒字の構成分析!C$36)</f>
        <v>下水道事業会計</v>
      </c>
      <c r="B34" s="178" t="e">
        <f>IF(ROUND(VALUE(SUBSTITUTE(連結実質赤字比率に係る赤字・黒字の構成分析!F$36,"▲", "-")), 2) &lt; 0, ABS(ROUND(VALUE(SUBSTITUTE(連結実質赤字比率に係る赤字・黒字の構成分析!F$36,"▲", "-")), 2)), NA())</f>
        <v>#VALUE!</v>
      </c>
      <c r="C34" s="178" t="e">
        <f>IF(ROUND(VALUE(SUBSTITUTE(連結実質赤字比率に係る赤字・黒字の構成分析!F$36,"▲", "-")), 2) &gt;= 0, ABS(ROUND(VALUE(SUBSTITUTE(連結実質赤字比率に係る赤字・黒字の構成分析!F$36,"▲", "-")), 2)), NA())</f>
        <v>#VALUE!</v>
      </c>
      <c r="D34" s="178" t="e">
        <f>IF(ROUND(VALUE(SUBSTITUTE(連結実質赤字比率に係る赤字・黒字の構成分析!G$36,"▲", "-")), 2) &lt; 0, ABS(ROUND(VALUE(SUBSTITUTE(連結実質赤字比率に係る赤字・黒字の構成分析!G$36,"▲", "-")), 2)), NA())</f>
        <v>#VALUE!</v>
      </c>
      <c r="E34" s="178" t="e">
        <f>IF(ROUND(VALUE(SUBSTITUTE(連結実質赤字比率に係る赤字・黒字の構成分析!G$36,"▲", "-")), 2) &gt;= 0, ABS(ROUND(VALUE(SUBSTITUTE(連結実質赤字比率に係る赤字・黒字の構成分析!G$36,"▲", "-")), 2)), NA())</f>
        <v>#VALUE!</v>
      </c>
      <c r="F34" s="178" t="e">
        <f>IF(ROUND(VALUE(SUBSTITUTE(連結実質赤字比率に係る赤字・黒字の構成分析!H$36,"▲", "-")), 2) &lt; 0, ABS(ROUND(VALUE(SUBSTITUTE(連結実質赤字比率に係る赤字・黒字の構成分析!H$36,"▲", "-")), 2)), NA())</f>
        <v>#VALUE!</v>
      </c>
      <c r="G34" s="178" t="e">
        <f>IF(ROUND(VALUE(SUBSTITUTE(連結実質赤字比率に係る赤字・黒字の構成分析!H$36,"▲", "-")), 2) &gt;= 0, ABS(ROUND(VALUE(SUBSTITUTE(連結実質赤字比率に係る赤字・黒字の構成分析!H$36,"▲", "-")), 2)), NA())</f>
        <v>#VALUE!</v>
      </c>
      <c r="H34" s="178" t="e">
        <f>IF(ROUND(VALUE(SUBSTITUTE(連結実質赤字比率に係る赤字・黒字の構成分析!I$36,"▲", "-")), 2) &lt; 0, ABS(ROUND(VALUE(SUBSTITUTE(連結実質赤字比率に係る赤字・黒字の構成分析!I$36,"▲", "-")), 2)), NA())</f>
        <v>#N/A</v>
      </c>
      <c r="I34" s="178">
        <f>IF(ROUND(VALUE(SUBSTITUTE(連結実質赤字比率に係る赤字・黒字の構成分析!I$36,"▲", "-")), 2) &gt;= 0, ABS(ROUND(VALUE(SUBSTITUTE(連結実質赤字比率に係る赤字・黒字の構成分析!I$36,"▲", "-")), 2)), NA())</f>
        <v>3.45</v>
      </c>
      <c r="J34" s="178" t="e">
        <f>IF(ROUND(VALUE(SUBSTITUTE(連結実質赤字比率に係る赤字・黒字の構成分析!J$36,"▲", "-")), 2) &lt; 0, ABS(ROUND(VALUE(SUBSTITUTE(連結実質赤字比率に係る赤字・黒字の構成分析!J$36,"▲", "-")), 2)), NA())</f>
        <v>#N/A</v>
      </c>
      <c r="K34" s="178">
        <f>IF(ROUND(VALUE(SUBSTITUTE(連結実質赤字比率に係る赤字・黒字の構成分析!J$36,"▲", "-")), 2) &gt;= 0, ABS(ROUND(VALUE(SUBSTITUTE(連結実質赤字比率に係る赤字・黒字の構成分析!J$36,"▲", "-")), 2)), NA())</f>
        <v>4.2300000000000004</v>
      </c>
    </row>
    <row r="35" spans="1:16" x14ac:dyDescent="0.2">
      <c r="A35" s="178" t="str">
        <f>IF(連結実質赤字比率に係る赤字・黒字の構成分析!C$35="",NA(),連結実質赤字比率に係る赤字・黒字の構成分析!C$35)</f>
        <v>一般会計</v>
      </c>
      <c r="B35" s="178" t="e">
        <f>IF(ROUND(VALUE(SUBSTITUTE(連結実質赤字比率に係る赤字・黒字の構成分析!F$35,"▲", "-")), 2) &lt; 0, ABS(ROUND(VALUE(SUBSTITUTE(連結実質赤字比率に係る赤字・黒字の構成分析!F$35,"▲", "-")), 2)), NA())</f>
        <v>#N/A</v>
      </c>
      <c r="C35" s="178">
        <f>IF(ROUND(VALUE(SUBSTITUTE(連結実質赤字比率に係る赤字・黒字の構成分析!F$35,"▲", "-")), 2) &gt;= 0, ABS(ROUND(VALUE(SUBSTITUTE(連結実質赤字比率に係る赤字・黒字の構成分析!F$35,"▲", "-")), 2)), NA())</f>
        <v>6.8</v>
      </c>
      <c r="D35" s="178" t="e">
        <f>IF(ROUND(VALUE(SUBSTITUTE(連結実質赤字比率に係る赤字・黒字の構成分析!G$35,"▲", "-")), 2) &lt; 0, ABS(ROUND(VALUE(SUBSTITUTE(連結実質赤字比率に係る赤字・黒字の構成分析!G$35,"▲", "-")), 2)), NA())</f>
        <v>#N/A</v>
      </c>
      <c r="E35" s="178">
        <f>IF(ROUND(VALUE(SUBSTITUTE(連結実質赤字比率に係る赤字・黒字の構成分析!G$35,"▲", "-")), 2) &gt;= 0, ABS(ROUND(VALUE(SUBSTITUTE(連結実質赤字比率に係る赤字・黒字の構成分析!G$35,"▲", "-")), 2)), NA())</f>
        <v>8.34</v>
      </c>
      <c r="F35" s="178" t="e">
        <f>IF(ROUND(VALUE(SUBSTITUTE(連結実質赤字比率に係る赤字・黒字の構成分析!H$35,"▲", "-")), 2) &lt; 0, ABS(ROUND(VALUE(SUBSTITUTE(連結実質赤字比率に係る赤字・黒字の構成分析!H$35,"▲", "-")), 2)), NA())</f>
        <v>#N/A</v>
      </c>
      <c r="G35" s="178">
        <f>IF(ROUND(VALUE(SUBSTITUTE(連結実質赤字比率に係る赤字・黒字の構成分析!H$35,"▲", "-")), 2) &gt;= 0, ABS(ROUND(VALUE(SUBSTITUTE(連結実質赤字比率に係る赤字・黒字の構成分析!H$35,"▲", "-")), 2)), NA())</f>
        <v>7.64</v>
      </c>
      <c r="H35" s="178" t="e">
        <f>IF(ROUND(VALUE(SUBSTITUTE(連結実質赤字比率に係る赤字・黒字の構成分析!I$35,"▲", "-")), 2) &lt; 0, ABS(ROUND(VALUE(SUBSTITUTE(連結実質赤字比率に係る赤字・黒字の構成分析!I$35,"▲", "-")), 2)), NA())</f>
        <v>#N/A</v>
      </c>
      <c r="I35" s="178">
        <f>IF(ROUND(VALUE(SUBSTITUTE(連結実質赤字比率に係る赤字・黒字の構成分析!I$35,"▲", "-")), 2) &gt;= 0, ABS(ROUND(VALUE(SUBSTITUTE(連結実質赤字比率に係る赤字・黒字の構成分析!I$35,"▲", "-")), 2)), NA())</f>
        <v>2.04</v>
      </c>
      <c r="J35" s="178" t="e">
        <f>IF(ROUND(VALUE(SUBSTITUTE(連結実質赤字比率に係る赤字・黒字の構成分析!J$35,"▲", "-")), 2) &lt; 0, ABS(ROUND(VALUE(SUBSTITUTE(連結実質赤字比率に係る赤字・黒字の構成分析!J$35,"▲", "-")), 2)), NA())</f>
        <v>#N/A</v>
      </c>
      <c r="K35" s="178">
        <f>IF(ROUND(VALUE(SUBSTITUTE(連結実質赤字比率に係る赤字・黒字の構成分析!J$35,"▲", "-")), 2) &gt;= 0, ABS(ROUND(VALUE(SUBSTITUTE(連結実質赤字比率に係る赤字・黒字の構成分析!J$35,"▲", "-")), 2)), NA())</f>
        <v>5.04</v>
      </c>
    </row>
    <row r="36" spans="1:16" x14ac:dyDescent="0.2">
      <c r="A36" s="178" t="str">
        <f>IF(連結実質赤字比率に係る赤字・黒字の構成分析!C$34="",NA(),連結実質赤字比率に係る赤字・黒字の構成分析!C$34)</f>
        <v>水道事業会計</v>
      </c>
      <c r="B36" s="178" t="e">
        <f>IF(ROUND(VALUE(SUBSTITUTE(連結実質赤字比率に係る赤字・黒字の構成分析!F$34,"▲", "-")), 2) &lt; 0, ABS(ROUND(VALUE(SUBSTITUTE(連結実質赤字比率に係る赤字・黒字の構成分析!F$34,"▲", "-")), 2)), NA())</f>
        <v>#N/A</v>
      </c>
      <c r="C36" s="178">
        <f>IF(ROUND(VALUE(SUBSTITUTE(連結実質赤字比率に係る赤字・黒字の構成分析!F$34,"▲", "-")), 2) &gt;= 0, ABS(ROUND(VALUE(SUBSTITUTE(連結実質赤字比率に係る赤字・黒字の構成分析!F$34,"▲", "-")), 2)), NA())</f>
        <v>3.73</v>
      </c>
      <c r="D36" s="178" t="e">
        <f>IF(ROUND(VALUE(SUBSTITUTE(連結実質赤字比率に係る赤字・黒字の構成分析!G$34,"▲", "-")), 2) &lt; 0, ABS(ROUND(VALUE(SUBSTITUTE(連結実質赤字比率に係る赤字・黒字の構成分析!G$34,"▲", "-")), 2)), NA())</f>
        <v>#N/A</v>
      </c>
      <c r="E36" s="178">
        <f>IF(ROUND(VALUE(SUBSTITUTE(連結実質赤字比率に係る赤字・黒字の構成分析!G$34,"▲", "-")), 2) &gt;= 0, ABS(ROUND(VALUE(SUBSTITUTE(連結実質赤字比率に係る赤字・黒字の構成分析!G$34,"▲", "-")), 2)), NA())</f>
        <v>3.82</v>
      </c>
      <c r="F36" s="178" t="e">
        <f>IF(ROUND(VALUE(SUBSTITUTE(連結実質赤字比率に係る赤字・黒字の構成分析!H$34,"▲", "-")), 2) &lt; 0, ABS(ROUND(VALUE(SUBSTITUTE(連結実質赤字比率に係る赤字・黒字の構成分析!H$34,"▲", "-")), 2)), NA())</f>
        <v>#N/A</v>
      </c>
      <c r="G36" s="178">
        <f>IF(ROUND(VALUE(SUBSTITUTE(連結実質赤字比率に係る赤字・黒字の構成分析!H$34,"▲", "-")), 2) &gt;= 0, ABS(ROUND(VALUE(SUBSTITUTE(連結実質赤字比率に係る赤字・黒字の構成分析!H$34,"▲", "-")), 2)), NA())</f>
        <v>5.52</v>
      </c>
      <c r="H36" s="178" t="e">
        <f>IF(ROUND(VALUE(SUBSTITUTE(連結実質赤字比率に係る赤字・黒字の構成分析!I$34,"▲", "-")), 2) &lt; 0, ABS(ROUND(VALUE(SUBSTITUTE(連結実質赤字比率に係る赤字・黒字の構成分析!I$34,"▲", "-")), 2)), NA())</f>
        <v>#N/A</v>
      </c>
      <c r="I36" s="178">
        <f>IF(ROUND(VALUE(SUBSTITUTE(連結実質赤字比率に係る赤字・黒字の構成分析!I$34,"▲", "-")), 2) &gt;= 0, ABS(ROUND(VALUE(SUBSTITUTE(連結実質赤字比率に係る赤字・黒字の構成分析!I$34,"▲", "-")), 2)), NA())</f>
        <v>6.22</v>
      </c>
      <c r="J36" s="178" t="e">
        <f>IF(ROUND(VALUE(SUBSTITUTE(連結実質赤字比率に係る赤字・黒字の構成分析!J$34,"▲", "-")), 2) &lt; 0, ABS(ROUND(VALUE(SUBSTITUTE(連結実質赤字比率に係る赤字・黒字の構成分析!J$34,"▲", "-")), 2)), NA())</f>
        <v>#N/A</v>
      </c>
      <c r="K36" s="178">
        <f>IF(ROUND(VALUE(SUBSTITUTE(連結実質赤字比率に係る赤字・黒字の構成分析!J$34,"▲", "-")), 2) &gt;= 0, ABS(ROUND(VALUE(SUBSTITUTE(連結実質赤字比率に係る赤字・黒字の構成分析!J$34,"▲", "-")), 2)), NA())</f>
        <v>6.44</v>
      </c>
    </row>
    <row r="39" spans="1:16" x14ac:dyDescent="0.2">
      <c r="A39" s="147" t="s">
        <v>59</v>
      </c>
    </row>
    <row r="40" spans="1:16" x14ac:dyDescent="0.2">
      <c r="A40" s="179"/>
      <c r="B40" s="179" t="str">
        <f>'実質公債費比率（分子）の構造'!K$44</f>
        <v>H26</v>
      </c>
      <c r="C40" s="179"/>
      <c r="D40" s="179"/>
      <c r="E40" s="179" t="str">
        <f>'実質公債費比率（分子）の構造'!L$44</f>
        <v>H27</v>
      </c>
      <c r="F40" s="179"/>
      <c r="G40" s="179"/>
      <c r="H40" s="179" t="str">
        <f>'実質公債費比率（分子）の構造'!M$44</f>
        <v>H28</v>
      </c>
      <c r="I40" s="179"/>
      <c r="J40" s="179"/>
      <c r="K40" s="179" t="str">
        <f>'実質公債費比率（分子）の構造'!N$44</f>
        <v>H29</v>
      </c>
      <c r="L40" s="179"/>
      <c r="M40" s="179"/>
      <c r="N40" s="179" t="str">
        <f>'実質公債費比率（分子）の構造'!O$44</f>
        <v>H30</v>
      </c>
      <c r="O40" s="179"/>
      <c r="P40" s="179"/>
    </row>
    <row r="41" spans="1:16" x14ac:dyDescent="0.2">
      <c r="A41" s="179"/>
      <c r="B41" s="179" t="s">
        <v>60</v>
      </c>
      <c r="C41" s="179"/>
      <c r="D41" s="179" t="s">
        <v>61</v>
      </c>
      <c r="E41" s="179" t="s">
        <v>60</v>
      </c>
      <c r="F41" s="179"/>
      <c r="G41" s="179" t="s">
        <v>61</v>
      </c>
      <c r="H41" s="179" t="s">
        <v>60</v>
      </c>
      <c r="I41" s="179"/>
      <c r="J41" s="179" t="s">
        <v>61</v>
      </c>
      <c r="K41" s="179" t="s">
        <v>60</v>
      </c>
      <c r="L41" s="179"/>
      <c r="M41" s="179" t="s">
        <v>61</v>
      </c>
      <c r="N41" s="179" t="s">
        <v>60</v>
      </c>
      <c r="O41" s="179"/>
      <c r="P41" s="179" t="s">
        <v>61</v>
      </c>
    </row>
    <row r="42" spans="1:16" x14ac:dyDescent="0.2">
      <c r="A42" s="179" t="s">
        <v>62</v>
      </c>
      <c r="B42" s="179"/>
      <c r="C42" s="179"/>
      <c r="D42" s="179">
        <f>'実質公債費比率（分子）の構造'!K$52</f>
        <v>941</v>
      </c>
      <c r="E42" s="179"/>
      <c r="F42" s="179"/>
      <c r="G42" s="179">
        <f>'実質公債費比率（分子）の構造'!L$52</f>
        <v>915</v>
      </c>
      <c r="H42" s="179"/>
      <c r="I42" s="179"/>
      <c r="J42" s="179">
        <f>'実質公債費比率（分子）の構造'!M$52</f>
        <v>872</v>
      </c>
      <c r="K42" s="179"/>
      <c r="L42" s="179"/>
      <c r="M42" s="179">
        <f>'実質公債費比率（分子）の構造'!N$52</f>
        <v>904</v>
      </c>
      <c r="N42" s="179"/>
      <c r="O42" s="179"/>
      <c r="P42" s="179">
        <f>'実質公債費比率（分子）の構造'!O$52</f>
        <v>924</v>
      </c>
    </row>
    <row r="43" spans="1:16" x14ac:dyDescent="0.2">
      <c r="A43" s="179" t="s">
        <v>63</v>
      </c>
      <c r="B43" s="179">
        <f>'実質公債費比率（分子）の構造'!K$51</f>
        <v>1</v>
      </c>
      <c r="C43" s="179"/>
      <c r="D43" s="179"/>
      <c r="E43" s="179">
        <f>'実質公債費比率（分子）の構造'!L$51</f>
        <v>0</v>
      </c>
      <c r="F43" s="179"/>
      <c r="G43" s="179"/>
      <c r="H43" s="179">
        <f>'実質公債費比率（分子）の構造'!M$51</f>
        <v>0</v>
      </c>
      <c r="I43" s="179"/>
      <c r="J43" s="179"/>
      <c r="K43" s="179">
        <f>'実質公債費比率（分子）の構造'!N$51</f>
        <v>0</v>
      </c>
      <c r="L43" s="179"/>
      <c r="M43" s="179"/>
      <c r="N43" s="179">
        <f>'実質公債費比率（分子）の構造'!O$51</f>
        <v>0</v>
      </c>
      <c r="O43" s="179"/>
      <c r="P43" s="179"/>
    </row>
    <row r="44" spans="1:16" x14ac:dyDescent="0.2">
      <c r="A44" s="179" t="s">
        <v>64</v>
      </c>
      <c r="B44" s="179">
        <f>'実質公債費比率（分子）の構造'!K$50</f>
        <v>22</v>
      </c>
      <c r="C44" s="179"/>
      <c r="D44" s="179"/>
      <c r="E44" s="179">
        <f>'実質公債費比率（分子）の構造'!L$50</f>
        <v>28</v>
      </c>
      <c r="F44" s="179"/>
      <c r="G44" s="179"/>
      <c r="H44" s="179">
        <f>'実質公債費比率（分子）の構造'!M$50</f>
        <v>18</v>
      </c>
      <c r="I44" s="179"/>
      <c r="J44" s="179"/>
      <c r="K44" s="179">
        <f>'実質公債費比率（分子）の構造'!N$50</f>
        <v>41</v>
      </c>
      <c r="L44" s="179"/>
      <c r="M44" s="179"/>
      <c r="N44" s="179">
        <f>'実質公債費比率（分子）の構造'!O$50</f>
        <v>22</v>
      </c>
      <c r="O44" s="179"/>
      <c r="P44" s="179"/>
    </row>
    <row r="45" spans="1:16" x14ac:dyDescent="0.2">
      <c r="A45" s="179" t="s">
        <v>65</v>
      </c>
      <c r="B45" s="179">
        <f>'実質公債費比率（分子）の構造'!K$49</f>
        <v>18</v>
      </c>
      <c r="C45" s="179"/>
      <c r="D45" s="179"/>
      <c r="E45" s="179">
        <f>'実質公債費比率（分子）の構造'!L$49</f>
        <v>20</v>
      </c>
      <c r="F45" s="179"/>
      <c r="G45" s="179"/>
      <c r="H45" s="179">
        <f>'実質公債費比率（分子）の構造'!M$49</f>
        <v>27</v>
      </c>
      <c r="I45" s="179"/>
      <c r="J45" s="179"/>
      <c r="K45" s="179">
        <f>'実質公債費比率（分子）の構造'!N$49</f>
        <v>236</v>
      </c>
      <c r="L45" s="179"/>
      <c r="M45" s="179"/>
      <c r="N45" s="179">
        <f>'実質公債費比率（分子）の構造'!O$49</f>
        <v>256</v>
      </c>
      <c r="O45" s="179"/>
      <c r="P45" s="179"/>
    </row>
    <row r="46" spans="1:16" x14ac:dyDescent="0.2">
      <c r="A46" s="179" t="s">
        <v>66</v>
      </c>
      <c r="B46" s="179">
        <f>'実質公債費比率（分子）の構造'!K$48</f>
        <v>133</v>
      </c>
      <c r="C46" s="179"/>
      <c r="D46" s="179"/>
      <c r="E46" s="179">
        <f>'実質公債費比率（分子）の構造'!L$48</f>
        <v>144</v>
      </c>
      <c r="F46" s="179"/>
      <c r="G46" s="179"/>
      <c r="H46" s="179">
        <f>'実質公債費比率（分子）の構造'!M$48</f>
        <v>152</v>
      </c>
      <c r="I46" s="179"/>
      <c r="J46" s="179"/>
      <c r="K46" s="179">
        <f>'実質公債費比率（分子）の構造'!N$48</f>
        <v>138</v>
      </c>
      <c r="L46" s="179"/>
      <c r="M46" s="179"/>
      <c r="N46" s="179">
        <f>'実質公債費比率（分子）の構造'!O$48</f>
        <v>170</v>
      </c>
      <c r="O46" s="179"/>
      <c r="P46" s="179"/>
    </row>
    <row r="47" spans="1:16" x14ac:dyDescent="0.2">
      <c r="A47" s="179" t="s">
        <v>67</v>
      </c>
      <c r="B47" s="179" t="str">
        <f>'実質公債費比率（分子）の構造'!K$47</f>
        <v>-</v>
      </c>
      <c r="C47" s="179"/>
      <c r="D47" s="179"/>
      <c r="E47" s="179" t="str">
        <f>'実質公債費比率（分子）の構造'!L$47</f>
        <v>-</v>
      </c>
      <c r="F47" s="179"/>
      <c r="G47" s="179"/>
      <c r="H47" s="179" t="str">
        <f>'実質公債費比率（分子）の構造'!M$47</f>
        <v>-</v>
      </c>
      <c r="I47" s="179"/>
      <c r="J47" s="179"/>
      <c r="K47" s="179" t="str">
        <f>'実質公債費比率（分子）の構造'!N$47</f>
        <v>-</v>
      </c>
      <c r="L47" s="179"/>
      <c r="M47" s="179"/>
      <c r="N47" s="179" t="str">
        <f>'実質公債費比率（分子）の構造'!O$47</f>
        <v>-</v>
      </c>
      <c r="O47" s="179"/>
      <c r="P47" s="179"/>
    </row>
    <row r="48" spans="1:16" x14ac:dyDescent="0.2">
      <c r="A48" s="179" t="s">
        <v>68</v>
      </c>
      <c r="B48" s="179" t="str">
        <f>'実質公債費比率（分子）の構造'!K$46</f>
        <v>-</v>
      </c>
      <c r="C48" s="179"/>
      <c r="D48" s="179"/>
      <c r="E48" s="179" t="str">
        <f>'実質公債費比率（分子）の構造'!L$46</f>
        <v>-</v>
      </c>
      <c r="F48" s="179"/>
      <c r="G48" s="179"/>
      <c r="H48" s="179" t="str">
        <f>'実質公債費比率（分子）の構造'!M$46</f>
        <v>-</v>
      </c>
      <c r="I48" s="179"/>
      <c r="J48" s="179"/>
      <c r="K48" s="179" t="str">
        <f>'実質公債費比率（分子）の構造'!N$46</f>
        <v>-</v>
      </c>
      <c r="L48" s="179"/>
      <c r="M48" s="179"/>
      <c r="N48" s="179" t="str">
        <f>'実質公債費比率（分子）の構造'!O$46</f>
        <v>-</v>
      </c>
      <c r="O48" s="179"/>
      <c r="P48" s="179"/>
    </row>
    <row r="49" spans="1:16" x14ac:dyDescent="0.2">
      <c r="A49" s="179" t="s">
        <v>69</v>
      </c>
      <c r="B49" s="179">
        <f>'実質公債費比率（分子）の構造'!K$45</f>
        <v>808</v>
      </c>
      <c r="C49" s="179"/>
      <c r="D49" s="179"/>
      <c r="E49" s="179">
        <f>'実質公債費比率（分子）の構造'!L$45</f>
        <v>744</v>
      </c>
      <c r="F49" s="179"/>
      <c r="G49" s="179"/>
      <c r="H49" s="179">
        <f>'実質公債費比率（分子）の構造'!M$45</f>
        <v>717</v>
      </c>
      <c r="I49" s="179"/>
      <c r="J49" s="179"/>
      <c r="K49" s="179">
        <f>'実質公債費比率（分子）の構造'!N$45</f>
        <v>661</v>
      </c>
      <c r="L49" s="179"/>
      <c r="M49" s="179"/>
      <c r="N49" s="179">
        <f>'実質公債費比率（分子）の構造'!O$45</f>
        <v>635</v>
      </c>
      <c r="O49" s="179"/>
      <c r="P49" s="179"/>
    </row>
    <row r="50" spans="1:16" x14ac:dyDescent="0.2">
      <c r="A50" s="179" t="s">
        <v>70</v>
      </c>
      <c r="B50" s="179" t="e">
        <f>NA()</f>
        <v>#N/A</v>
      </c>
      <c r="C50" s="179">
        <f>IF(ISNUMBER('実質公債費比率（分子）の構造'!K$53),'実質公債費比率（分子）の構造'!K$53,NA())</f>
        <v>41</v>
      </c>
      <c r="D50" s="179" t="e">
        <f>NA()</f>
        <v>#N/A</v>
      </c>
      <c r="E50" s="179" t="e">
        <f>NA()</f>
        <v>#N/A</v>
      </c>
      <c r="F50" s="179">
        <f>IF(ISNUMBER('実質公債費比率（分子）の構造'!L$53),'実質公債費比率（分子）の構造'!L$53,NA())</f>
        <v>21</v>
      </c>
      <c r="G50" s="179" t="e">
        <f>NA()</f>
        <v>#N/A</v>
      </c>
      <c r="H50" s="179" t="e">
        <f>NA()</f>
        <v>#N/A</v>
      </c>
      <c r="I50" s="179">
        <f>IF(ISNUMBER('実質公債費比率（分子）の構造'!M$53),'実質公債費比率（分子）の構造'!M$53,NA())</f>
        <v>42</v>
      </c>
      <c r="J50" s="179" t="e">
        <f>NA()</f>
        <v>#N/A</v>
      </c>
      <c r="K50" s="179" t="e">
        <f>NA()</f>
        <v>#N/A</v>
      </c>
      <c r="L50" s="179">
        <f>IF(ISNUMBER('実質公債費比率（分子）の構造'!N$53),'実質公債費比率（分子）の構造'!N$53,NA())</f>
        <v>172</v>
      </c>
      <c r="M50" s="179" t="e">
        <f>NA()</f>
        <v>#N/A</v>
      </c>
      <c r="N50" s="179" t="e">
        <f>NA()</f>
        <v>#N/A</v>
      </c>
      <c r="O50" s="179">
        <f>IF(ISNUMBER('実質公債費比率（分子）の構造'!O$53),'実質公債費比率（分子）の構造'!O$53,NA())</f>
        <v>159</v>
      </c>
      <c r="P50" s="179" t="e">
        <f>NA()</f>
        <v>#N/A</v>
      </c>
    </row>
    <row r="53" spans="1:16" x14ac:dyDescent="0.2">
      <c r="A53" s="147" t="s">
        <v>71</v>
      </c>
    </row>
    <row r="54" spans="1:16" x14ac:dyDescent="0.2">
      <c r="A54" s="178"/>
      <c r="B54" s="178" t="str">
        <f>'将来負担比率（分子）の構造'!I$40</f>
        <v>H26</v>
      </c>
      <c r="C54" s="178"/>
      <c r="D54" s="178"/>
      <c r="E54" s="178" t="str">
        <f>'将来負担比率（分子）の構造'!J$40</f>
        <v>H27</v>
      </c>
      <c r="F54" s="178"/>
      <c r="G54" s="178"/>
      <c r="H54" s="178" t="str">
        <f>'将来負担比率（分子）の構造'!K$40</f>
        <v>H28</v>
      </c>
      <c r="I54" s="178"/>
      <c r="J54" s="178"/>
      <c r="K54" s="178" t="str">
        <f>'将来負担比率（分子）の構造'!L$40</f>
        <v>H29</v>
      </c>
      <c r="L54" s="178"/>
      <c r="M54" s="178"/>
      <c r="N54" s="178" t="str">
        <f>'将来負担比率（分子）の構造'!M$40</f>
        <v>H30</v>
      </c>
      <c r="O54" s="178"/>
      <c r="P54" s="178"/>
    </row>
    <row r="55" spans="1:16" x14ac:dyDescent="0.2">
      <c r="A55" s="178"/>
      <c r="B55" s="178" t="s">
        <v>72</v>
      </c>
      <c r="C55" s="178"/>
      <c r="D55" s="178" t="s">
        <v>73</v>
      </c>
      <c r="E55" s="178" t="s">
        <v>72</v>
      </c>
      <c r="F55" s="178"/>
      <c r="G55" s="178" t="s">
        <v>73</v>
      </c>
      <c r="H55" s="178" t="s">
        <v>72</v>
      </c>
      <c r="I55" s="178"/>
      <c r="J55" s="178" t="s">
        <v>73</v>
      </c>
      <c r="K55" s="178" t="s">
        <v>72</v>
      </c>
      <c r="L55" s="178"/>
      <c r="M55" s="178" t="s">
        <v>73</v>
      </c>
      <c r="N55" s="178" t="s">
        <v>72</v>
      </c>
      <c r="O55" s="178"/>
      <c r="P55" s="178" t="s">
        <v>73</v>
      </c>
    </row>
    <row r="56" spans="1:16" x14ac:dyDescent="0.2">
      <c r="A56" s="178" t="s">
        <v>42</v>
      </c>
      <c r="B56" s="178"/>
      <c r="C56" s="178"/>
      <c r="D56" s="178">
        <f>'将来負担比率（分子）の構造'!I$52</f>
        <v>8086</v>
      </c>
      <c r="E56" s="178"/>
      <c r="F56" s="178"/>
      <c r="G56" s="178">
        <f>'将来負担比率（分子）の構造'!J$52</f>
        <v>8522</v>
      </c>
      <c r="H56" s="178"/>
      <c r="I56" s="178"/>
      <c r="J56" s="178">
        <f>'将来負担比率（分子）の構造'!K$52</f>
        <v>8747</v>
      </c>
      <c r="K56" s="178"/>
      <c r="L56" s="178"/>
      <c r="M56" s="178">
        <f>'将来負担比率（分子）の構造'!L$52</f>
        <v>9127</v>
      </c>
      <c r="N56" s="178"/>
      <c r="O56" s="178"/>
      <c r="P56" s="178">
        <f>'将来負担比率（分子）の構造'!M$52</f>
        <v>9393</v>
      </c>
    </row>
    <row r="57" spans="1:16" x14ac:dyDescent="0.2">
      <c r="A57" s="178" t="s">
        <v>41</v>
      </c>
      <c r="B57" s="178"/>
      <c r="C57" s="178"/>
      <c r="D57" s="178">
        <f>'将来負担比率（分子）の構造'!I$51</f>
        <v>3701</v>
      </c>
      <c r="E57" s="178"/>
      <c r="F57" s="178"/>
      <c r="G57" s="178">
        <f>'将来負担比率（分子）の構造'!J$51</f>
        <v>4432</v>
      </c>
      <c r="H57" s="178"/>
      <c r="I57" s="178"/>
      <c r="J57" s="178">
        <f>'将来負担比率（分子）の構造'!K$51</f>
        <v>5599</v>
      </c>
      <c r="K57" s="178"/>
      <c r="L57" s="178"/>
      <c r="M57" s="178">
        <f>'将来負担比率（分子）の構造'!L$51</f>
        <v>5513</v>
      </c>
      <c r="N57" s="178"/>
      <c r="O57" s="178"/>
      <c r="P57" s="178">
        <f>'将来負担比率（分子）の構造'!M$51</f>
        <v>5194</v>
      </c>
    </row>
    <row r="58" spans="1:16" x14ac:dyDescent="0.2">
      <c r="A58" s="178" t="s">
        <v>40</v>
      </c>
      <c r="B58" s="178"/>
      <c r="C58" s="178"/>
      <c r="D58" s="178">
        <f>'将来負担比率（分子）の構造'!I$50</f>
        <v>786</v>
      </c>
      <c r="E58" s="178"/>
      <c r="F58" s="178"/>
      <c r="G58" s="178">
        <f>'将来負担比率（分子）の構造'!J$50</f>
        <v>1256</v>
      </c>
      <c r="H58" s="178"/>
      <c r="I58" s="178"/>
      <c r="J58" s="178">
        <f>'将来負担比率（分子）の構造'!K$50</f>
        <v>1913</v>
      </c>
      <c r="K58" s="178"/>
      <c r="L58" s="178"/>
      <c r="M58" s="178">
        <f>'将来負担比率（分子）の構造'!L$50</f>
        <v>3158</v>
      </c>
      <c r="N58" s="178"/>
      <c r="O58" s="178"/>
      <c r="P58" s="178">
        <f>'将来負担比率（分子）の構造'!M$50</f>
        <v>3170</v>
      </c>
    </row>
    <row r="59" spans="1:16" x14ac:dyDescent="0.2">
      <c r="A59" s="178" t="s">
        <v>38</v>
      </c>
      <c r="B59" s="178">
        <f>'将来負担比率（分子）の構造'!I$49</f>
        <v>1</v>
      </c>
      <c r="C59" s="178"/>
      <c r="D59" s="178"/>
      <c r="E59" s="178" t="str">
        <f>'将来負担比率（分子）の構造'!J$49</f>
        <v>-</v>
      </c>
      <c r="F59" s="178"/>
      <c r="G59" s="178"/>
      <c r="H59" s="178" t="str">
        <f>'将来負担比率（分子）の構造'!K$49</f>
        <v>-</v>
      </c>
      <c r="I59" s="178"/>
      <c r="J59" s="178"/>
      <c r="K59" s="178" t="str">
        <f>'将来負担比率（分子）の構造'!L$49</f>
        <v>-</v>
      </c>
      <c r="L59" s="178"/>
      <c r="M59" s="178"/>
      <c r="N59" s="178" t="str">
        <f>'将来負担比率（分子）の構造'!M$49</f>
        <v>-</v>
      </c>
      <c r="O59" s="178"/>
      <c r="P59" s="178"/>
    </row>
    <row r="60" spans="1:16" x14ac:dyDescent="0.2">
      <c r="A60" s="178" t="s">
        <v>37</v>
      </c>
      <c r="B60" s="178" t="str">
        <f>'将来負担比率（分子）の構造'!I$48</f>
        <v>-</v>
      </c>
      <c r="C60" s="178"/>
      <c r="D60" s="178"/>
      <c r="E60" s="178" t="str">
        <f>'将来負担比率（分子）の構造'!J$48</f>
        <v>-</v>
      </c>
      <c r="F60" s="178"/>
      <c r="G60" s="178"/>
      <c r="H60" s="178" t="str">
        <f>'将来負担比率（分子）の構造'!K$48</f>
        <v>-</v>
      </c>
      <c r="I60" s="178"/>
      <c r="J60" s="178"/>
      <c r="K60" s="178" t="str">
        <f>'将来負担比率（分子）の構造'!L$48</f>
        <v>-</v>
      </c>
      <c r="L60" s="178"/>
      <c r="M60" s="178"/>
      <c r="N60" s="178" t="str">
        <f>'将来負担比率（分子）の構造'!M$48</f>
        <v>-</v>
      </c>
      <c r="O60" s="178"/>
      <c r="P60" s="178"/>
    </row>
    <row r="61" spans="1:16" x14ac:dyDescent="0.2">
      <c r="A61" s="178" t="s">
        <v>35</v>
      </c>
      <c r="B61" s="178">
        <f>'将来負担比率（分子）の構造'!I$46</f>
        <v>80</v>
      </c>
      <c r="C61" s="178"/>
      <c r="D61" s="178"/>
      <c r="E61" s="178">
        <f>'将来負担比率（分子）の構造'!J$46</f>
        <v>54</v>
      </c>
      <c r="F61" s="178"/>
      <c r="G61" s="178"/>
      <c r="H61" s="178">
        <f>'将来負担比率（分子）の構造'!K$46</f>
        <v>29</v>
      </c>
      <c r="I61" s="178"/>
      <c r="J61" s="178"/>
      <c r="K61" s="178">
        <f>'将来負担比率（分子）の構造'!L$46</f>
        <v>5</v>
      </c>
      <c r="L61" s="178"/>
      <c r="M61" s="178"/>
      <c r="N61" s="178" t="str">
        <f>'将来負担比率（分子）の構造'!M$46</f>
        <v>-</v>
      </c>
      <c r="O61" s="178"/>
      <c r="P61" s="178"/>
    </row>
    <row r="62" spans="1:16" x14ac:dyDescent="0.2">
      <c r="A62" s="178" t="s">
        <v>34</v>
      </c>
      <c r="B62" s="178">
        <f>'将来負担比率（分子）の構造'!I$45</f>
        <v>2722</v>
      </c>
      <c r="C62" s="178"/>
      <c r="D62" s="178"/>
      <c r="E62" s="178">
        <f>'将来負担比率（分子）の構造'!J$45</f>
        <v>2611</v>
      </c>
      <c r="F62" s="178"/>
      <c r="G62" s="178"/>
      <c r="H62" s="178">
        <f>'将来負担比率（分子）の構造'!K$45</f>
        <v>2602</v>
      </c>
      <c r="I62" s="178"/>
      <c r="J62" s="178"/>
      <c r="K62" s="178">
        <f>'将来負担比率（分子）の構造'!L$45</f>
        <v>2590</v>
      </c>
      <c r="L62" s="178"/>
      <c r="M62" s="178"/>
      <c r="N62" s="178">
        <f>'将来負担比率（分子）の構造'!M$45</f>
        <v>2492</v>
      </c>
      <c r="O62" s="178"/>
      <c r="P62" s="178"/>
    </row>
    <row r="63" spans="1:16" x14ac:dyDescent="0.2">
      <c r="A63" s="178" t="s">
        <v>33</v>
      </c>
      <c r="B63" s="178">
        <f>'将来負担比率（分子）の構造'!I$44</f>
        <v>2835</v>
      </c>
      <c r="C63" s="178"/>
      <c r="D63" s="178"/>
      <c r="E63" s="178">
        <f>'将来負担比率（分子）の構造'!J$44</f>
        <v>3121</v>
      </c>
      <c r="F63" s="178"/>
      <c r="G63" s="178"/>
      <c r="H63" s="178">
        <f>'将来負担比率（分子）の構造'!K$44</f>
        <v>4128</v>
      </c>
      <c r="I63" s="178"/>
      <c r="J63" s="178"/>
      <c r="K63" s="178">
        <f>'将来負担比率（分子）の構造'!L$44</f>
        <v>4731</v>
      </c>
      <c r="L63" s="178"/>
      <c r="M63" s="178"/>
      <c r="N63" s="178">
        <f>'将来負担比率（分子）の構造'!M$44</f>
        <v>5342</v>
      </c>
      <c r="O63" s="178"/>
      <c r="P63" s="178"/>
    </row>
    <row r="64" spans="1:16" x14ac:dyDescent="0.2">
      <c r="A64" s="178" t="s">
        <v>32</v>
      </c>
      <c r="B64" s="178">
        <f>'将来負担比率（分子）の構造'!I$43</f>
        <v>1326</v>
      </c>
      <c r="C64" s="178"/>
      <c r="D64" s="178"/>
      <c r="E64" s="178">
        <f>'将来負担比率（分子）の構造'!J$43</f>
        <v>1382</v>
      </c>
      <c r="F64" s="178"/>
      <c r="G64" s="178"/>
      <c r="H64" s="178">
        <f>'将来負担比率（分子）の構造'!K$43</f>
        <v>1491</v>
      </c>
      <c r="I64" s="178"/>
      <c r="J64" s="178"/>
      <c r="K64" s="178">
        <f>'将来負担比率（分子）の構造'!L$43</f>
        <v>1797</v>
      </c>
      <c r="L64" s="178"/>
      <c r="M64" s="178"/>
      <c r="N64" s="178">
        <f>'将来負担比率（分子）の構造'!M$43</f>
        <v>1954</v>
      </c>
      <c r="O64" s="178"/>
      <c r="P64" s="178"/>
    </row>
    <row r="65" spans="1:16" x14ac:dyDescent="0.2">
      <c r="A65" s="178" t="s">
        <v>31</v>
      </c>
      <c r="B65" s="178">
        <f>'将来負担比率（分子）の構造'!I$42</f>
        <v>661</v>
      </c>
      <c r="C65" s="178"/>
      <c r="D65" s="178"/>
      <c r="E65" s="178">
        <f>'将来負担比率（分子）の構造'!J$42</f>
        <v>633</v>
      </c>
      <c r="F65" s="178"/>
      <c r="G65" s="178"/>
      <c r="H65" s="178">
        <f>'将来負担比率（分子）の構造'!K$42</f>
        <v>749</v>
      </c>
      <c r="I65" s="178"/>
      <c r="J65" s="178"/>
      <c r="K65" s="178">
        <f>'将来負担比率（分子）の構造'!L$42</f>
        <v>698</v>
      </c>
      <c r="L65" s="178"/>
      <c r="M65" s="178"/>
      <c r="N65" s="178">
        <f>'将来負担比率（分子）の構造'!M$42</f>
        <v>600</v>
      </c>
      <c r="O65" s="178"/>
      <c r="P65" s="178"/>
    </row>
    <row r="66" spans="1:16" x14ac:dyDescent="0.2">
      <c r="A66" s="178" t="s">
        <v>30</v>
      </c>
      <c r="B66" s="178">
        <f>'将来負担比率（分子）の構造'!I$41</f>
        <v>7949</v>
      </c>
      <c r="C66" s="178"/>
      <c r="D66" s="178"/>
      <c r="E66" s="178">
        <f>'将来負担比率（分子）の構造'!J$41</f>
        <v>8254</v>
      </c>
      <c r="F66" s="178"/>
      <c r="G66" s="178"/>
      <c r="H66" s="178">
        <f>'将来負担比率（分子）の構造'!K$41</f>
        <v>8269</v>
      </c>
      <c r="I66" s="178"/>
      <c r="J66" s="178"/>
      <c r="K66" s="178">
        <f>'将来負担比率（分子）の構造'!L$41</f>
        <v>8716</v>
      </c>
      <c r="L66" s="178"/>
      <c r="M66" s="178"/>
      <c r="N66" s="178">
        <f>'将来負担比率（分子）の構造'!M$41</f>
        <v>9481</v>
      </c>
      <c r="O66" s="178"/>
      <c r="P66" s="178"/>
    </row>
    <row r="67" spans="1:16" x14ac:dyDescent="0.2">
      <c r="A67" s="178" t="s">
        <v>74</v>
      </c>
      <c r="B67" s="178" t="e">
        <f>NA()</f>
        <v>#N/A</v>
      </c>
      <c r="C67" s="178">
        <f>IF(ISNUMBER('将来負担比率（分子）の構造'!I$53), IF('将来負担比率（分子）の構造'!I$53 &lt; 0, 0, '将来負担比率（分子）の構造'!I$53), NA())</f>
        <v>2999</v>
      </c>
      <c r="D67" s="178" t="e">
        <f>NA()</f>
        <v>#N/A</v>
      </c>
      <c r="E67" s="178" t="e">
        <f>NA()</f>
        <v>#N/A</v>
      </c>
      <c r="F67" s="178">
        <f>IF(ISNUMBER('将来負担比率（分子）の構造'!J$53), IF('将来負担比率（分子）の構造'!J$53 &lt; 0, 0, '将来負担比率（分子）の構造'!J$53), NA())</f>
        <v>1845</v>
      </c>
      <c r="G67" s="178" t="e">
        <f>NA()</f>
        <v>#N/A</v>
      </c>
      <c r="H67" s="178" t="e">
        <f>NA()</f>
        <v>#N/A</v>
      </c>
      <c r="I67" s="178">
        <f>IF(ISNUMBER('将来負担比率（分子）の構造'!K$53), IF('将来負担比率（分子）の構造'!K$53 &lt; 0, 0, '将来負担比率（分子）の構造'!K$53), NA())</f>
        <v>1010</v>
      </c>
      <c r="J67" s="178" t="e">
        <f>NA()</f>
        <v>#N/A</v>
      </c>
      <c r="K67" s="178" t="e">
        <f>NA()</f>
        <v>#N/A</v>
      </c>
      <c r="L67" s="178">
        <f>IF(ISNUMBER('将来負担比率（分子）の構造'!L$53), IF('将来負担比率（分子）の構造'!L$53 &lt; 0, 0, '将来負担比率（分子）の構造'!L$53), NA())</f>
        <v>739</v>
      </c>
      <c r="M67" s="178" t="e">
        <f>NA()</f>
        <v>#N/A</v>
      </c>
      <c r="N67" s="178" t="e">
        <f>NA()</f>
        <v>#N/A</v>
      </c>
      <c r="O67" s="178">
        <f>IF(ISNUMBER('将来負担比率（分子）の構造'!M$53), IF('将来負担比率（分子）の構造'!M$53 &lt; 0, 0, '将来負担比率（分子）の構造'!M$53), NA())</f>
        <v>2113</v>
      </c>
      <c r="P67" s="178" t="e">
        <f>NA()</f>
        <v>#N/A</v>
      </c>
    </row>
    <row r="70" spans="1:16" x14ac:dyDescent="0.2">
      <c r="A70" s="180" t="s">
        <v>75</v>
      </c>
      <c r="B70" s="180"/>
      <c r="C70" s="180"/>
      <c r="D70" s="180"/>
      <c r="E70" s="180"/>
      <c r="F70" s="180"/>
    </row>
    <row r="71" spans="1:16" x14ac:dyDescent="0.2">
      <c r="A71" s="181"/>
      <c r="B71" s="181" t="str">
        <f>基金残高に係る経年分析!F54</f>
        <v>H28</v>
      </c>
      <c r="C71" s="181" t="str">
        <f>基金残高に係る経年分析!G54</f>
        <v>H29</v>
      </c>
      <c r="D71" s="181" t="str">
        <f>基金残高に係る経年分析!H54</f>
        <v>H30</v>
      </c>
    </row>
    <row r="72" spans="1:16" x14ac:dyDescent="0.2">
      <c r="A72" s="181" t="s">
        <v>76</v>
      </c>
      <c r="B72" s="182">
        <f>基金残高に係る経年分析!F55</f>
        <v>801</v>
      </c>
      <c r="C72" s="182">
        <f>基金残高に係る経年分析!G55</f>
        <v>1010</v>
      </c>
      <c r="D72" s="182">
        <f>基金残高に係る経年分析!H55</f>
        <v>980</v>
      </c>
    </row>
    <row r="73" spans="1:16" x14ac:dyDescent="0.2">
      <c r="A73" s="181" t="s">
        <v>77</v>
      </c>
      <c r="B73" s="182">
        <f>基金残高に係る経年分析!F56</f>
        <v>2</v>
      </c>
      <c r="C73" s="182">
        <f>基金残高に係る経年分析!G56</f>
        <v>2</v>
      </c>
      <c r="D73" s="182">
        <f>基金残高に係る経年分析!H56</f>
        <v>2</v>
      </c>
    </row>
    <row r="74" spans="1:16" x14ac:dyDescent="0.2">
      <c r="A74" s="181" t="s">
        <v>78</v>
      </c>
      <c r="B74" s="182">
        <f>基金残高に係る経年分析!F57</f>
        <v>1279</v>
      </c>
      <c r="C74" s="182">
        <f>基金残高に係る経年分析!G57</f>
        <v>1461</v>
      </c>
      <c r="D74" s="182">
        <f>基金残高に係る経年分析!H57</f>
        <v>1204</v>
      </c>
    </row>
  </sheetData>
  <sheetProtection algorithmName="SHA-512" hashValue="8gyaVwshqhaU9PJjbejBIoIW8jPQHcjDSzRP6gYzS04zckW/D34keZrm1bxpBe0VA4YKu92NbQSKNZoz6BYGaQ==" saltValue="c/IdUZVdSrjCxIxuZlOmF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2"/>
  <cols>
    <col min="1" max="95" width="1.6640625" style="223" customWidth="1"/>
    <col min="96" max="133" width="1.6640625" style="239" customWidth="1"/>
    <col min="134" max="143" width="1.6640625" style="223" customWidth="1"/>
    <col min="144" max="16384" width="0" style="223" hidden="1"/>
  </cols>
  <sheetData>
    <row r="1" spans="2:143" ht="22.5" customHeight="1" thickBot="1" x14ac:dyDescent="0.25">
      <c r="B1" s="220"/>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653" t="s">
        <v>214</v>
      </c>
      <c r="DI1" s="654"/>
      <c r="DJ1" s="654"/>
      <c r="DK1" s="654"/>
      <c r="DL1" s="654"/>
      <c r="DM1" s="654"/>
      <c r="DN1" s="655"/>
      <c r="DO1" s="223"/>
      <c r="DP1" s="653" t="s">
        <v>215</v>
      </c>
      <c r="DQ1" s="654"/>
      <c r="DR1" s="654"/>
      <c r="DS1" s="654"/>
      <c r="DT1" s="654"/>
      <c r="DU1" s="654"/>
      <c r="DV1" s="654"/>
      <c r="DW1" s="654"/>
      <c r="DX1" s="654"/>
      <c r="DY1" s="654"/>
      <c r="DZ1" s="654"/>
      <c r="EA1" s="654"/>
      <c r="EB1" s="654"/>
      <c r="EC1" s="655"/>
      <c r="ED1" s="221"/>
      <c r="EE1" s="221"/>
      <c r="EF1" s="221"/>
      <c r="EG1" s="221"/>
      <c r="EH1" s="221"/>
      <c r="EI1" s="221"/>
      <c r="EJ1" s="221"/>
      <c r="EK1" s="221"/>
      <c r="EL1" s="221"/>
      <c r="EM1" s="221"/>
    </row>
    <row r="2" spans="2:143" ht="22.5" customHeight="1" x14ac:dyDescent="0.2">
      <c r="B2" s="224" t="s">
        <v>216</v>
      </c>
      <c r="R2" s="225"/>
      <c r="S2" s="225"/>
      <c r="T2" s="225"/>
      <c r="U2" s="225"/>
      <c r="V2" s="225"/>
      <c r="W2" s="225"/>
      <c r="X2" s="225"/>
      <c r="Y2" s="225"/>
      <c r="Z2" s="225"/>
      <c r="AA2" s="225"/>
      <c r="AB2" s="225"/>
      <c r="AC2" s="225"/>
      <c r="AE2" s="226"/>
      <c r="AF2" s="226"/>
      <c r="AG2" s="226"/>
      <c r="AH2" s="226"/>
      <c r="AI2" s="226"/>
      <c r="AJ2" s="225"/>
      <c r="AK2" s="225"/>
      <c r="AL2" s="225"/>
      <c r="AM2" s="225"/>
      <c r="AN2" s="225"/>
      <c r="AO2" s="225"/>
      <c r="AP2" s="225"/>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row>
    <row r="3" spans="2:143" ht="11.25" customHeight="1" x14ac:dyDescent="0.2">
      <c r="B3" s="656" t="s">
        <v>217</v>
      </c>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657"/>
      <c r="AJ3" s="657"/>
      <c r="AK3" s="657"/>
      <c r="AL3" s="657"/>
      <c r="AM3" s="657"/>
      <c r="AN3" s="657"/>
      <c r="AO3" s="657"/>
      <c r="AP3" s="656" t="s">
        <v>218</v>
      </c>
      <c r="AQ3" s="657"/>
      <c r="AR3" s="657"/>
      <c r="AS3" s="657"/>
      <c r="AT3" s="657"/>
      <c r="AU3" s="657"/>
      <c r="AV3" s="657"/>
      <c r="AW3" s="657"/>
      <c r="AX3" s="657"/>
      <c r="AY3" s="657"/>
      <c r="AZ3" s="657"/>
      <c r="BA3" s="657"/>
      <c r="BB3" s="657"/>
      <c r="BC3" s="657"/>
      <c r="BD3" s="657"/>
      <c r="BE3" s="657"/>
      <c r="BF3" s="657"/>
      <c r="BG3" s="657"/>
      <c r="BH3" s="657"/>
      <c r="BI3" s="657"/>
      <c r="BJ3" s="657"/>
      <c r="BK3" s="657"/>
      <c r="BL3" s="657"/>
      <c r="BM3" s="657"/>
      <c r="BN3" s="657"/>
      <c r="BO3" s="657"/>
      <c r="BP3" s="657"/>
      <c r="BQ3" s="657"/>
      <c r="BR3" s="657"/>
      <c r="BS3" s="657"/>
      <c r="BT3" s="657"/>
      <c r="BU3" s="657"/>
      <c r="BV3" s="657"/>
      <c r="BW3" s="657"/>
      <c r="BX3" s="657"/>
      <c r="BY3" s="657"/>
      <c r="BZ3" s="657"/>
      <c r="CA3" s="657"/>
      <c r="CB3" s="658"/>
      <c r="CD3" s="659" t="s">
        <v>219</v>
      </c>
      <c r="CE3" s="660"/>
      <c r="CF3" s="660"/>
      <c r="CG3" s="660"/>
      <c r="CH3" s="660"/>
      <c r="CI3" s="660"/>
      <c r="CJ3" s="660"/>
      <c r="CK3" s="660"/>
      <c r="CL3" s="660"/>
      <c r="CM3" s="660"/>
      <c r="CN3" s="660"/>
      <c r="CO3" s="660"/>
      <c r="CP3" s="660"/>
      <c r="CQ3" s="660"/>
      <c r="CR3" s="660"/>
      <c r="CS3" s="660"/>
      <c r="CT3" s="660"/>
      <c r="CU3" s="660"/>
      <c r="CV3" s="660"/>
      <c r="CW3" s="660"/>
      <c r="CX3" s="660"/>
      <c r="CY3" s="660"/>
      <c r="CZ3" s="660"/>
      <c r="DA3" s="660"/>
      <c r="DB3" s="660"/>
      <c r="DC3" s="660"/>
      <c r="DD3" s="660"/>
      <c r="DE3" s="660"/>
      <c r="DF3" s="660"/>
      <c r="DG3" s="660"/>
      <c r="DH3" s="660"/>
      <c r="DI3" s="660"/>
      <c r="DJ3" s="660"/>
      <c r="DK3" s="660"/>
      <c r="DL3" s="660"/>
      <c r="DM3" s="660"/>
      <c r="DN3" s="660"/>
      <c r="DO3" s="660"/>
      <c r="DP3" s="660"/>
      <c r="DQ3" s="660"/>
      <c r="DR3" s="660"/>
      <c r="DS3" s="660"/>
      <c r="DT3" s="660"/>
      <c r="DU3" s="660"/>
      <c r="DV3" s="660"/>
      <c r="DW3" s="660"/>
      <c r="DX3" s="660"/>
      <c r="DY3" s="660"/>
      <c r="DZ3" s="660"/>
      <c r="EA3" s="660"/>
      <c r="EB3" s="660"/>
      <c r="EC3" s="661"/>
    </row>
    <row r="4" spans="2:143" ht="11.25" customHeight="1" x14ac:dyDescent="0.2">
      <c r="B4" s="656" t="s">
        <v>1</v>
      </c>
      <c r="C4" s="657"/>
      <c r="D4" s="657"/>
      <c r="E4" s="657"/>
      <c r="F4" s="657"/>
      <c r="G4" s="657"/>
      <c r="H4" s="657"/>
      <c r="I4" s="657"/>
      <c r="J4" s="657"/>
      <c r="K4" s="657"/>
      <c r="L4" s="657"/>
      <c r="M4" s="657"/>
      <c r="N4" s="657"/>
      <c r="O4" s="657"/>
      <c r="P4" s="657"/>
      <c r="Q4" s="658"/>
      <c r="R4" s="656" t="s">
        <v>220</v>
      </c>
      <c r="S4" s="657"/>
      <c r="T4" s="657"/>
      <c r="U4" s="657"/>
      <c r="V4" s="657"/>
      <c r="W4" s="657"/>
      <c r="X4" s="657"/>
      <c r="Y4" s="658"/>
      <c r="Z4" s="656" t="s">
        <v>221</v>
      </c>
      <c r="AA4" s="657"/>
      <c r="AB4" s="657"/>
      <c r="AC4" s="658"/>
      <c r="AD4" s="656" t="s">
        <v>222</v>
      </c>
      <c r="AE4" s="657"/>
      <c r="AF4" s="657"/>
      <c r="AG4" s="657"/>
      <c r="AH4" s="657"/>
      <c r="AI4" s="657"/>
      <c r="AJ4" s="657"/>
      <c r="AK4" s="658"/>
      <c r="AL4" s="656" t="s">
        <v>221</v>
      </c>
      <c r="AM4" s="657"/>
      <c r="AN4" s="657"/>
      <c r="AO4" s="658"/>
      <c r="AP4" s="662" t="s">
        <v>223</v>
      </c>
      <c r="AQ4" s="662"/>
      <c r="AR4" s="662"/>
      <c r="AS4" s="662"/>
      <c r="AT4" s="662"/>
      <c r="AU4" s="662"/>
      <c r="AV4" s="662"/>
      <c r="AW4" s="662"/>
      <c r="AX4" s="662"/>
      <c r="AY4" s="662"/>
      <c r="AZ4" s="662"/>
      <c r="BA4" s="662"/>
      <c r="BB4" s="662"/>
      <c r="BC4" s="662"/>
      <c r="BD4" s="662"/>
      <c r="BE4" s="662"/>
      <c r="BF4" s="662"/>
      <c r="BG4" s="662" t="s">
        <v>224</v>
      </c>
      <c r="BH4" s="662"/>
      <c r="BI4" s="662"/>
      <c r="BJ4" s="662"/>
      <c r="BK4" s="662"/>
      <c r="BL4" s="662"/>
      <c r="BM4" s="662"/>
      <c r="BN4" s="662"/>
      <c r="BO4" s="662" t="s">
        <v>221</v>
      </c>
      <c r="BP4" s="662"/>
      <c r="BQ4" s="662"/>
      <c r="BR4" s="662"/>
      <c r="BS4" s="662" t="s">
        <v>225</v>
      </c>
      <c r="BT4" s="662"/>
      <c r="BU4" s="662"/>
      <c r="BV4" s="662"/>
      <c r="BW4" s="662"/>
      <c r="BX4" s="662"/>
      <c r="BY4" s="662"/>
      <c r="BZ4" s="662"/>
      <c r="CA4" s="662"/>
      <c r="CB4" s="662"/>
      <c r="CD4" s="659" t="s">
        <v>226</v>
      </c>
      <c r="CE4" s="660"/>
      <c r="CF4" s="660"/>
      <c r="CG4" s="660"/>
      <c r="CH4" s="660"/>
      <c r="CI4" s="660"/>
      <c r="CJ4" s="660"/>
      <c r="CK4" s="660"/>
      <c r="CL4" s="660"/>
      <c r="CM4" s="660"/>
      <c r="CN4" s="660"/>
      <c r="CO4" s="660"/>
      <c r="CP4" s="660"/>
      <c r="CQ4" s="660"/>
      <c r="CR4" s="660"/>
      <c r="CS4" s="660"/>
      <c r="CT4" s="660"/>
      <c r="CU4" s="660"/>
      <c r="CV4" s="660"/>
      <c r="CW4" s="660"/>
      <c r="CX4" s="660"/>
      <c r="CY4" s="660"/>
      <c r="CZ4" s="660"/>
      <c r="DA4" s="660"/>
      <c r="DB4" s="660"/>
      <c r="DC4" s="660"/>
      <c r="DD4" s="660"/>
      <c r="DE4" s="660"/>
      <c r="DF4" s="660"/>
      <c r="DG4" s="660"/>
      <c r="DH4" s="660"/>
      <c r="DI4" s="660"/>
      <c r="DJ4" s="660"/>
      <c r="DK4" s="660"/>
      <c r="DL4" s="660"/>
      <c r="DM4" s="660"/>
      <c r="DN4" s="660"/>
      <c r="DO4" s="660"/>
      <c r="DP4" s="660"/>
      <c r="DQ4" s="660"/>
      <c r="DR4" s="660"/>
      <c r="DS4" s="660"/>
      <c r="DT4" s="660"/>
      <c r="DU4" s="660"/>
      <c r="DV4" s="660"/>
      <c r="DW4" s="660"/>
      <c r="DX4" s="660"/>
      <c r="DY4" s="660"/>
      <c r="DZ4" s="660"/>
      <c r="EA4" s="660"/>
      <c r="EB4" s="660"/>
      <c r="EC4" s="661"/>
    </row>
    <row r="5" spans="2:143" s="227" customFormat="1" ht="11.25" customHeight="1" x14ac:dyDescent="0.2">
      <c r="B5" s="663" t="s">
        <v>227</v>
      </c>
      <c r="C5" s="664"/>
      <c r="D5" s="664"/>
      <c r="E5" s="664"/>
      <c r="F5" s="664"/>
      <c r="G5" s="664"/>
      <c r="H5" s="664"/>
      <c r="I5" s="664"/>
      <c r="J5" s="664"/>
      <c r="K5" s="664"/>
      <c r="L5" s="664"/>
      <c r="M5" s="664"/>
      <c r="N5" s="664"/>
      <c r="O5" s="664"/>
      <c r="P5" s="664"/>
      <c r="Q5" s="665"/>
      <c r="R5" s="666">
        <v>3815763</v>
      </c>
      <c r="S5" s="667"/>
      <c r="T5" s="667"/>
      <c r="U5" s="667"/>
      <c r="V5" s="667"/>
      <c r="W5" s="667"/>
      <c r="X5" s="667"/>
      <c r="Y5" s="668"/>
      <c r="Z5" s="669">
        <v>37.6</v>
      </c>
      <c r="AA5" s="669"/>
      <c r="AB5" s="669"/>
      <c r="AC5" s="669"/>
      <c r="AD5" s="670">
        <v>3504128</v>
      </c>
      <c r="AE5" s="670"/>
      <c r="AF5" s="670"/>
      <c r="AG5" s="670"/>
      <c r="AH5" s="670"/>
      <c r="AI5" s="670"/>
      <c r="AJ5" s="670"/>
      <c r="AK5" s="670"/>
      <c r="AL5" s="671">
        <v>65.900000000000006</v>
      </c>
      <c r="AM5" s="672"/>
      <c r="AN5" s="672"/>
      <c r="AO5" s="673"/>
      <c r="AP5" s="663" t="s">
        <v>228</v>
      </c>
      <c r="AQ5" s="664"/>
      <c r="AR5" s="664"/>
      <c r="AS5" s="664"/>
      <c r="AT5" s="664"/>
      <c r="AU5" s="664"/>
      <c r="AV5" s="664"/>
      <c r="AW5" s="664"/>
      <c r="AX5" s="664"/>
      <c r="AY5" s="664"/>
      <c r="AZ5" s="664"/>
      <c r="BA5" s="664"/>
      <c r="BB5" s="664"/>
      <c r="BC5" s="664"/>
      <c r="BD5" s="664"/>
      <c r="BE5" s="664"/>
      <c r="BF5" s="665"/>
      <c r="BG5" s="677">
        <v>3404258</v>
      </c>
      <c r="BH5" s="678"/>
      <c r="BI5" s="678"/>
      <c r="BJ5" s="678"/>
      <c r="BK5" s="678"/>
      <c r="BL5" s="678"/>
      <c r="BM5" s="678"/>
      <c r="BN5" s="679"/>
      <c r="BO5" s="680">
        <v>89.2</v>
      </c>
      <c r="BP5" s="680"/>
      <c r="BQ5" s="680"/>
      <c r="BR5" s="680"/>
      <c r="BS5" s="681" t="s">
        <v>229</v>
      </c>
      <c r="BT5" s="681"/>
      <c r="BU5" s="681"/>
      <c r="BV5" s="681"/>
      <c r="BW5" s="681"/>
      <c r="BX5" s="681"/>
      <c r="BY5" s="681"/>
      <c r="BZ5" s="681"/>
      <c r="CA5" s="681"/>
      <c r="CB5" s="685"/>
      <c r="CD5" s="659" t="s">
        <v>223</v>
      </c>
      <c r="CE5" s="660"/>
      <c r="CF5" s="660"/>
      <c r="CG5" s="660"/>
      <c r="CH5" s="660"/>
      <c r="CI5" s="660"/>
      <c r="CJ5" s="660"/>
      <c r="CK5" s="660"/>
      <c r="CL5" s="660"/>
      <c r="CM5" s="660"/>
      <c r="CN5" s="660"/>
      <c r="CO5" s="660"/>
      <c r="CP5" s="660"/>
      <c r="CQ5" s="661"/>
      <c r="CR5" s="659" t="s">
        <v>230</v>
      </c>
      <c r="CS5" s="660"/>
      <c r="CT5" s="660"/>
      <c r="CU5" s="660"/>
      <c r="CV5" s="660"/>
      <c r="CW5" s="660"/>
      <c r="CX5" s="660"/>
      <c r="CY5" s="661"/>
      <c r="CZ5" s="659" t="s">
        <v>221</v>
      </c>
      <c r="DA5" s="660"/>
      <c r="DB5" s="660"/>
      <c r="DC5" s="661"/>
      <c r="DD5" s="659" t="s">
        <v>231</v>
      </c>
      <c r="DE5" s="660"/>
      <c r="DF5" s="660"/>
      <c r="DG5" s="660"/>
      <c r="DH5" s="660"/>
      <c r="DI5" s="660"/>
      <c r="DJ5" s="660"/>
      <c r="DK5" s="660"/>
      <c r="DL5" s="660"/>
      <c r="DM5" s="660"/>
      <c r="DN5" s="660"/>
      <c r="DO5" s="660"/>
      <c r="DP5" s="661"/>
      <c r="DQ5" s="659" t="s">
        <v>232</v>
      </c>
      <c r="DR5" s="660"/>
      <c r="DS5" s="660"/>
      <c r="DT5" s="660"/>
      <c r="DU5" s="660"/>
      <c r="DV5" s="660"/>
      <c r="DW5" s="660"/>
      <c r="DX5" s="660"/>
      <c r="DY5" s="660"/>
      <c r="DZ5" s="660"/>
      <c r="EA5" s="660"/>
      <c r="EB5" s="660"/>
      <c r="EC5" s="661"/>
    </row>
    <row r="6" spans="2:143" ht="11.25" customHeight="1" x14ac:dyDescent="0.2">
      <c r="B6" s="674" t="s">
        <v>233</v>
      </c>
      <c r="C6" s="675"/>
      <c r="D6" s="675"/>
      <c r="E6" s="675"/>
      <c r="F6" s="675"/>
      <c r="G6" s="675"/>
      <c r="H6" s="675"/>
      <c r="I6" s="675"/>
      <c r="J6" s="675"/>
      <c r="K6" s="675"/>
      <c r="L6" s="675"/>
      <c r="M6" s="675"/>
      <c r="N6" s="675"/>
      <c r="O6" s="675"/>
      <c r="P6" s="675"/>
      <c r="Q6" s="676"/>
      <c r="R6" s="677">
        <v>61631</v>
      </c>
      <c r="S6" s="678"/>
      <c r="T6" s="678"/>
      <c r="U6" s="678"/>
      <c r="V6" s="678"/>
      <c r="W6" s="678"/>
      <c r="X6" s="678"/>
      <c r="Y6" s="679"/>
      <c r="Z6" s="680">
        <v>0.6</v>
      </c>
      <c r="AA6" s="680"/>
      <c r="AB6" s="680"/>
      <c r="AC6" s="680"/>
      <c r="AD6" s="681">
        <v>61631</v>
      </c>
      <c r="AE6" s="681"/>
      <c r="AF6" s="681"/>
      <c r="AG6" s="681"/>
      <c r="AH6" s="681"/>
      <c r="AI6" s="681"/>
      <c r="AJ6" s="681"/>
      <c r="AK6" s="681"/>
      <c r="AL6" s="682">
        <v>1.2</v>
      </c>
      <c r="AM6" s="683"/>
      <c r="AN6" s="683"/>
      <c r="AO6" s="684"/>
      <c r="AP6" s="674" t="s">
        <v>234</v>
      </c>
      <c r="AQ6" s="675"/>
      <c r="AR6" s="675"/>
      <c r="AS6" s="675"/>
      <c r="AT6" s="675"/>
      <c r="AU6" s="675"/>
      <c r="AV6" s="675"/>
      <c r="AW6" s="675"/>
      <c r="AX6" s="675"/>
      <c r="AY6" s="675"/>
      <c r="AZ6" s="675"/>
      <c r="BA6" s="675"/>
      <c r="BB6" s="675"/>
      <c r="BC6" s="675"/>
      <c r="BD6" s="675"/>
      <c r="BE6" s="675"/>
      <c r="BF6" s="676"/>
      <c r="BG6" s="677">
        <v>3404258</v>
      </c>
      <c r="BH6" s="678"/>
      <c r="BI6" s="678"/>
      <c r="BJ6" s="678"/>
      <c r="BK6" s="678"/>
      <c r="BL6" s="678"/>
      <c r="BM6" s="678"/>
      <c r="BN6" s="679"/>
      <c r="BO6" s="680">
        <v>89.2</v>
      </c>
      <c r="BP6" s="680"/>
      <c r="BQ6" s="680"/>
      <c r="BR6" s="680"/>
      <c r="BS6" s="681" t="s">
        <v>229</v>
      </c>
      <c r="BT6" s="681"/>
      <c r="BU6" s="681"/>
      <c r="BV6" s="681"/>
      <c r="BW6" s="681"/>
      <c r="BX6" s="681"/>
      <c r="BY6" s="681"/>
      <c r="BZ6" s="681"/>
      <c r="CA6" s="681"/>
      <c r="CB6" s="685"/>
      <c r="CD6" s="688" t="s">
        <v>235</v>
      </c>
      <c r="CE6" s="689"/>
      <c r="CF6" s="689"/>
      <c r="CG6" s="689"/>
      <c r="CH6" s="689"/>
      <c r="CI6" s="689"/>
      <c r="CJ6" s="689"/>
      <c r="CK6" s="689"/>
      <c r="CL6" s="689"/>
      <c r="CM6" s="689"/>
      <c r="CN6" s="689"/>
      <c r="CO6" s="689"/>
      <c r="CP6" s="689"/>
      <c r="CQ6" s="690"/>
      <c r="CR6" s="677">
        <v>130955</v>
      </c>
      <c r="CS6" s="678"/>
      <c r="CT6" s="678"/>
      <c r="CU6" s="678"/>
      <c r="CV6" s="678"/>
      <c r="CW6" s="678"/>
      <c r="CX6" s="678"/>
      <c r="CY6" s="679"/>
      <c r="CZ6" s="671">
        <v>1.3</v>
      </c>
      <c r="DA6" s="672"/>
      <c r="DB6" s="672"/>
      <c r="DC6" s="691"/>
      <c r="DD6" s="686" t="s">
        <v>129</v>
      </c>
      <c r="DE6" s="678"/>
      <c r="DF6" s="678"/>
      <c r="DG6" s="678"/>
      <c r="DH6" s="678"/>
      <c r="DI6" s="678"/>
      <c r="DJ6" s="678"/>
      <c r="DK6" s="678"/>
      <c r="DL6" s="678"/>
      <c r="DM6" s="678"/>
      <c r="DN6" s="678"/>
      <c r="DO6" s="678"/>
      <c r="DP6" s="679"/>
      <c r="DQ6" s="686">
        <v>130955</v>
      </c>
      <c r="DR6" s="678"/>
      <c r="DS6" s="678"/>
      <c r="DT6" s="678"/>
      <c r="DU6" s="678"/>
      <c r="DV6" s="678"/>
      <c r="DW6" s="678"/>
      <c r="DX6" s="678"/>
      <c r="DY6" s="678"/>
      <c r="DZ6" s="678"/>
      <c r="EA6" s="678"/>
      <c r="EB6" s="678"/>
      <c r="EC6" s="687"/>
    </row>
    <row r="7" spans="2:143" ht="11.25" customHeight="1" x14ac:dyDescent="0.2">
      <c r="B7" s="674" t="s">
        <v>236</v>
      </c>
      <c r="C7" s="675"/>
      <c r="D7" s="675"/>
      <c r="E7" s="675"/>
      <c r="F7" s="675"/>
      <c r="G7" s="675"/>
      <c r="H7" s="675"/>
      <c r="I7" s="675"/>
      <c r="J7" s="675"/>
      <c r="K7" s="675"/>
      <c r="L7" s="675"/>
      <c r="M7" s="675"/>
      <c r="N7" s="675"/>
      <c r="O7" s="675"/>
      <c r="P7" s="675"/>
      <c r="Q7" s="676"/>
      <c r="R7" s="677">
        <v>3474</v>
      </c>
      <c r="S7" s="678"/>
      <c r="T7" s="678"/>
      <c r="U7" s="678"/>
      <c r="V7" s="678"/>
      <c r="W7" s="678"/>
      <c r="X7" s="678"/>
      <c r="Y7" s="679"/>
      <c r="Z7" s="680">
        <v>0</v>
      </c>
      <c r="AA7" s="680"/>
      <c r="AB7" s="680"/>
      <c r="AC7" s="680"/>
      <c r="AD7" s="681">
        <v>3474</v>
      </c>
      <c r="AE7" s="681"/>
      <c r="AF7" s="681"/>
      <c r="AG7" s="681"/>
      <c r="AH7" s="681"/>
      <c r="AI7" s="681"/>
      <c r="AJ7" s="681"/>
      <c r="AK7" s="681"/>
      <c r="AL7" s="682">
        <v>0.1</v>
      </c>
      <c r="AM7" s="683"/>
      <c r="AN7" s="683"/>
      <c r="AO7" s="684"/>
      <c r="AP7" s="674" t="s">
        <v>237</v>
      </c>
      <c r="AQ7" s="675"/>
      <c r="AR7" s="675"/>
      <c r="AS7" s="675"/>
      <c r="AT7" s="675"/>
      <c r="AU7" s="675"/>
      <c r="AV7" s="675"/>
      <c r="AW7" s="675"/>
      <c r="AX7" s="675"/>
      <c r="AY7" s="675"/>
      <c r="AZ7" s="675"/>
      <c r="BA7" s="675"/>
      <c r="BB7" s="675"/>
      <c r="BC7" s="675"/>
      <c r="BD7" s="675"/>
      <c r="BE7" s="675"/>
      <c r="BF7" s="676"/>
      <c r="BG7" s="677">
        <v>1341102</v>
      </c>
      <c r="BH7" s="678"/>
      <c r="BI7" s="678"/>
      <c r="BJ7" s="678"/>
      <c r="BK7" s="678"/>
      <c r="BL7" s="678"/>
      <c r="BM7" s="678"/>
      <c r="BN7" s="679"/>
      <c r="BO7" s="680">
        <v>35.1</v>
      </c>
      <c r="BP7" s="680"/>
      <c r="BQ7" s="680"/>
      <c r="BR7" s="680"/>
      <c r="BS7" s="681" t="s">
        <v>129</v>
      </c>
      <c r="BT7" s="681"/>
      <c r="BU7" s="681"/>
      <c r="BV7" s="681"/>
      <c r="BW7" s="681"/>
      <c r="BX7" s="681"/>
      <c r="BY7" s="681"/>
      <c r="BZ7" s="681"/>
      <c r="CA7" s="681"/>
      <c r="CB7" s="685"/>
      <c r="CD7" s="692" t="s">
        <v>238</v>
      </c>
      <c r="CE7" s="693"/>
      <c r="CF7" s="693"/>
      <c r="CG7" s="693"/>
      <c r="CH7" s="693"/>
      <c r="CI7" s="693"/>
      <c r="CJ7" s="693"/>
      <c r="CK7" s="693"/>
      <c r="CL7" s="693"/>
      <c r="CM7" s="693"/>
      <c r="CN7" s="693"/>
      <c r="CO7" s="693"/>
      <c r="CP7" s="693"/>
      <c r="CQ7" s="694"/>
      <c r="CR7" s="677">
        <v>1605167</v>
      </c>
      <c r="CS7" s="678"/>
      <c r="CT7" s="678"/>
      <c r="CU7" s="678"/>
      <c r="CV7" s="678"/>
      <c r="CW7" s="678"/>
      <c r="CX7" s="678"/>
      <c r="CY7" s="679"/>
      <c r="CZ7" s="680">
        <v>16.399999999999999</v>
      </c>
      <c r="DA7" s="680"/>
      <c r="DB7" s="680"/>
      <c r="DC7" s="680"/>
      <c r="DD7" s="686">
        <v>77854</v>
      </c>
      <c r="DE7" s="678"/>
      <c r="DF7" s="678"/>
      <c r="DG7" s="678"/>
      <c r="DH7" s="678"/>
      <c r="DI7" s="678"/>
      <c r="DJ7" s="678"/>
      <c r="DK7" s="678"/>
      <c r="DL7" s="678"/>
      <c r="DM7" s="678"/>
      <c r="DN7" s="678"/>
      <c r="DO7" s="678"/>
      <c r="DP7" s="679"/>
      <c r="DQ7" s="686">
        <v>954906</v>
      </c>
      <c r="DR7" s="678"/>
      <c r="DS7" s="678"/>
      <c r="DT7" s="678"/>
      <c r="DU7" s="678"/>
      <c r="DV7" s="678"/>
      <c r="DW7" s="678"/>
      <c r="DX7" s="678"/>
      <c r="DY7" s="678"/>
      <c r="DZ7" s="678"/>
      <c r="EA7" s="678"/>
      <c r="EB7" s="678"/>
      <c r="EC7" s="687"/>
    </row>
    <row r="8" spans="2:143" ht="11.25" customHeight="1" x14ac:dyDescent="0.2">
      <c r="B8" s="674" t="s">
        <v>239</v>
      </c>
      <c r="C8" s="675"/>
      <c r="D8" s="675"/>
      <c r="E8" s="675"/>
      <c r="F8" s="675"/>
      <c r="G8" s="675"/>
      <c r="H8" s="675"/>
      <c r="I8" s="675"/>
      <c r="J8" s="675"/>
      <c r="K8" s="675"/>
      <c r="L8" s="675"/>
      <c r="M8" s="675"/>
      <c r="N8" s="675"/>
      <c r="O8" s="675"/>
      <c r="P8" s="675"/>
      <c r="Q8" s="676"/>
      <c r="R8" s="677">
        <v>14522</v>
      </c>
      <c r="S8" s="678"/>
      <c r="T8" s="678"/>
      <c r="U8" s="678"/>
      <c r="V8" s="678"/>
      <c r="W8" s="678"/>
      <c r="X8" s="678"/>
      <c r="Y8" s="679"/>
      <c r="Z8" s="680">
        <v>0.1</v>
      </c>
      <c r="AA8" s="680"/>
      <c r="AB8" s="680"/>
      <c r="AC8" s="680"/>
      <c r="AD8" s="681">
        <v>14522</v>
      </c>
      <c r="AE8" s="681"/>
      <c r="AF8" s="681"/>
      <c r="AG8" s="681"/>
      <c r="AH8" s="681"/>
      <c r="AI8" s="681"/>
      <c r="AJ8" s="681"/>
      <c r="AK8" s="681"/>
      <c r="AL8" s="682">
        <v>0.3</v>
      </c>
      <c r="AM8" s="683"/>
      <c r="AN8" s="683"/>
      <c r="AO8" s="684"/>
      <c r="AP8" s="674" t="s">
        <v>240</v>
      </c>
      <c r="AQ8" s="675"/>
      <c r="AR8" s="675"/>
      <c r="AS8" s="675"/>
      <c r="AT8" s="675"/>
      <c r="AU8" s="675"/>
      <c r="AV8" s="675"/>
      <c r="AW8" s="675"/>
      <c r="AX8" s="675"/>
      <c r="AY8" s="675"/>
      <c r="AZ8" s="675"/>
      <c r="BA8" s="675"/>
      <c r="BB8" s="675"/>
      <c r="BC8" s="675"/>
      <c r="BD8" s="675"/>
      <c r="BE8" s="675"/>
      <c r="BF8" s="676"/>
      <c r="BG8" s="677">
        <v>49654</v>
      </c>
      <c r="BH8" s="678"/>
      <c r="BI8" s="678"/>
      <c r="BJ8" s="678"/>
      <c r="BK8" s="678"/>
      <c r="BL8" s="678"/>
      <c r="BM8" s="678"/>
      <c r="BN8" s="679"/>
      <c r="BO8" s="680">
        <v>1.3</v>
      </c>
      <c r="BP8" s="680"/>
      <c r="BQ8" s="680"/>
      <c r="BR8" s="680"/>
      <c r="BS8" s="686" t="s">
        <v>180</v>
      </c>
      <c r="BT8" s="678"/>
      <c r="BU8" s="678"/>
      <c r="BV8" s="678"/>
      <c r="BW8" s="678"/>
      <c r="BX8" s="678"/>
      <c r="BY8" s="678"/>
      <c r="BZ8" s="678"/>
      <c r="CA8" s="678"/>
      <c r="CB8" s="687"/>
      <c r="CD8" s="692" t="s">
        <v>241</v>
      </c>
      <c r="CE8" s="693"/>
      <c r="CF8" s="693"/>
      <c r="CG8" s="693"/>
      <c r="CH8" s="693"/>
      <c r="CI8" s="693"/>
      <c r="CJ8" s="693"/>
      <c r="CK8" s="693"/>
      <c r="CL8" s="693"/>
      <c r="CM8" s="693"/>
      <c r="CN8" s="693"/>
      <c r="CO8" s="693"/>
      <c r="CP8" s="693"/>
      <c r="CQ8" s="694"/>
      <c r="CR8" s="677">
        <v>2640719</v>
      </c>
      <c r="CS8" s="678"/>
      <c r="CT8" s="678"/>
      <c r="CU8" s="678"/>
      <c r="CV8" s="678"/>
      <c r="CW8" s="678"/>
      <c r="CX8" s="678"/>
      <c r="CY8" s="679"/>
      <c r="CZ8" s="680">
        <v>27</v>
      </c>
      <c r="DA8" s="680"/>
      <c r="DB8" s="680"/>
      <c r="DC8" s="680"/>
      <c r="DD8" s="686">
        <v>54584</v>
      </c>
      <c r="DE8" s="678"/>
      <c r="DF8" s="678"/>
      <c r="DG8" s="678"/>
      <c r="DH8" s="678"/>
      <c r="DI8" s="678"/>
      <c r="DJ8" s="678"/>
      <c r="DK8" s="678"/>
      <c r="DL8" s="678"/>
      <c r="DM8" s="678"/>
      <c r="DN8" s="678"/>
      <c r="DO8" s="678"/>
      <c r="DP8" s="679"/>
      <c r="DQ8" s="686">
        <v>1619129</v>
      </c>
      <c r="DR8" s="678"/>
      <c r="DS8" s="678"/>
      <c r="DT8" s="678"/>
      <c r="DU8" s="678"/>
      <c r="DV8" s="678"/>
      <c r="DW8" s="678"/>
      <c r="DX8" s="678"/>
      <c r="DY8" s="678"/>
      <c r="DZ8" s="678"/>
      <c r="EA8" s="678"/>
      <c r="EB8" s="678"/>
      <c r="EC8" s="687"/>
    </row>
    <row r="9" spans="2:143" ht="11.25" customHeight="1" x14ac:dyDescent="0.2">
      <c r="B9" s="674" t="s">
        <v>242</v>
      </c>
      <c r="C9" s="675"/>
      <c r="D9" s="675"/>
      <c r="E9" s="675"/>
      <c r="F9" s="675"/>
      <c r="G9" s="675"/>
      <c r="H9" s="675"/>
      <c r="I9" s="675"/>
      <c r="J9" s="675"/>
      <c r="K9" s="675"/>
      <c r="L9" s="675"/>
      <c r="M9" s="675"/>
      <c r="N9" s="675"/>
      <c r="O9" s="675"/>
      <c r="P9" s="675"/>
      <c r="Q9" s="676"/>
      <c r="R9" s="677">
        <v>12655</v>
      </c>
      <c r="S9" s="678"/>
      <c r="T9" s="678"/>
      <c r="U9" s="678"/>
      <c r="V9" s="678"/>
      <c r="W9" s="678"/>
      <c r="X9" s="678"/>
      <c r="Y9" s="679"/>
      <c r="Z9" s="680">
        <v>0.1</v>
      </c>
      <c r="AA9" s="680"/>
      <c r="AB9" s="680"/>
      <c r="AC9" s="680"/>
      <c r="AD9" s="681">
        <v>12655</v>
      </c>
      <c r="AE9" s="681"/>
      <c r="AF9" s="681"/>
      <c r="AG9" s="681"/>
      <c r="AH9" s="681"/>
      <c r="AI9" s="681"/>
      <c r="AJ9" s="681"/>
      <c r="AK9" s="681"/>
      <c r="AL9" s="682">
        <v>0.2</v>
      </c>
      <c r="AM9" s="683"/>
      <c r="AN9" s="683"/>
      <c r="AO9" s="684"/>
      <c r="AP9" s="674" t="s">
        <v>243</v>
      </c>
      <c r="AQ9" s="675"/>
      <c r="AR9" s="675"/>
      <c r="AS9" s="675"/>
      <c r="AT9" s="675"/>
      <c r="AU9" s="675"/>
      <c r="AV9" s="675"/>
      <c r="AW9" s="675"/>
      <c r="AX9" s="675"/>
      <c r="AY9" s="675"/>
      <c r="AZ9" s="675"/>
      <c r="BA9" s="675"/>
      <c r="BB9" s="675"/>
      <c r="BC9" s="675"/>
      <c r="BD9" s="675"/>
      <c r="BE9" s="675"/>
      <c r="BF9" s="676"/>
      <c r="BG9" s="677">
        <v>1146130</v>
      </c>
      <c r="BH9" s="678"/>
      <c r="BI9" s="678"/>
      <c r="BJ9" s="678"/>
      <c r="BK9" s="678"/>
      <c r="BL9" s="678"/>
      <c r="BM9" s="678"/>
      <c r="BN9" s="679"/>
      <c r="BO9" s="680">
        <v>30</v>
      </c>
      <c r="BP9" s="680"/>
      <c r="BQ9" s="680"/>
      <c r="BR9" s="680"/>
      <c r="BS9" s="686" t="s">
        <v>129</v>
      </c>
      <c r="BT9" s="678"/>
      <c r="BU9" s="678"/>
      <c r="BV9" s="678"/>
      <c r="BW9" s="678"/>
      <c r="BX9" s="678"/>
      <c r="BY9" s="678"/>
      <c r="BZ9" s="678"/>
      <c r="CA9" s="678"/>
      <c r="CB9" s="687"/>
      <c r="CD9" s="692" t="s">
        <v>244</v>
      </c>
      <c r="CE9" s="693"/>
      <c r="CF9" s="693"/>
      <c r="CG9" s="693"/>
      <c r="CH9" s="693"/>
      <c r="CI9" s="693"/>
      <c r="CJ9" s="693"/>
      <c r="CK9" s="693"/>
      <c r="CL9" s="693"/>
      <c r="CM9" s="693"/>
      <c r="CN9" s="693"/>
      <c r="CO9" s="693"/>
      <c r="CP9" s="693"/>
      <c r="CQ9" s="694"/>
      <c r="CR9" s="677">
        <v>1068065</v>
      </c>
      <c r="CS9" s="678"/>
      <c r="CT9" s="678"/>
      <c r="CU9" s="678"/>
      <c r="CV9" s="678"/>
      <c r="CW9" s="678"/>
      <c r="CX9" s="678"/>
      <c r="CY9" s="679"/>
      <c r="CZ9" s="680">
        <v>10.9</v>
      </c>
      <c r="DA9" s="680"/>
      <c r="DB9" s="680"/>
      <c r="DC9" s="680"/>
      <c r="DD9" s="686">
        <v>1549</v>
      </c>
      <c r="DE9" s="678"/>
      <c r="DF9" s="678"/>
      <c r="DG9" s="678"/>
      <c r="DH9" s="678"/>
      <c r="DI9" s="678"/>
      <c r="DJ9" s="678"/>
      <c r="DK9" s="678"/>
      <c r="DL9" s="678"/>
      <c r="DM9" s="678"/>
      <c r="DN9" s="678"/>
      <c r="DO9" s="678"/>
      <c r="DP9" s="679"/>
      <c r="DQ9" s="686">
        <v>994222</v>
      </c>
      <c r="DR9" s="678"/>
      <c r="DS9" s="678"/>
      <c r="DT9" s="678"/>
      <c r="DU9" s="678"/>
      <c r="DV9" s="678"/>
      <c r="DW9" s="678"/>
      <c r="DX9" s="678"/>
      <c r="DY9" s="678"/>
      <c r="DZ9" s="678"/>
      <c r="EA9" s="678"/>
      <c r="EB9" s="678"/>
      <c r="EC9" s="687"/>
    </row>
    <row r="10" spans="2:143" ht="11.25" customHeight="1" x14ac:dyDescent="0.2">
      <c r="B10" s="674" t="s">
        <v>245</v>
      </c>
      <c r="C10" s="675"/>
      <c r="D10" s="675"/>
      <c r="E10" s="675"/>
      <c r="F10" s="675"/>
      <c r="G10" s="675"/>
      <c r="H10" s="675"/>
      <c r="I10" s="675"/>
      <c r="J10" s="675"/>
      <c r="K10" s="675"/>
      <c r="L10" s="675"/>
      <c r="M10" s="675"/>
      <c r="N10" s="675"/>
      <c r="O10" s="675"/>
      <c r="P10" s="675"/>
      <c r="Q10" s="676"/>
      <c r="R10" s="677" t="s">
        <v>129</v>
      </c>
      <c r="S10" s="678"/>
      <c r="T10" s="678"/>
      <c r="U10" s="678"/>
      <c r="V10" s="678"/>
      <c r="W10" s="678"/>
      <c r="X10" s="678"/>
      <c r="Y10" s="679"/>
      <c r="Z10" s="680" t="s">
        <v>129</v>
      </c>
      <c r="AA10" s="680"/>
      <c r="AB10" s="680"/>
      <c r="AC10" s="680"/>
      <c r="AD10" s="681" t="s">
        <v>229</v>
      </c>
      <c r="AE10" s="681"/>
      <c r="AF10" s="681"/>
      <c r="AG10" s="681"/>
      <c r="AH10" s="681"/>
      <c r="AI10" s="681"/>
      <c r="AJ10" s="681"/>
      <c r="AK10" s="681"/>
      <c r="AL10" s="682" t="s">
        <v>129</v>
      </c>
      <c r="AM10" s="683"/>
      <c r="AN10" s="683"/>
      <c r="AO10" s="684"/>
      <c r="AP10" s="674" t="s">
        <v>246</v>
      </c>
      <c r="AQ10" s="675"/>
      <c r="AR10" s="675"/>
      <c r="AS10" s="675"/>
      <c r="AT10" s="675"/>
      <c r="AU10" s="675"/>
      <c r="AV10" s="675"/>
      <c r="AW10" s="675"/>
      <c r="AX10" s="675"/>
      <c r="AY10" s="675"/>
      <c r="AZ10" s="675"/>
      <c r="BA10" s="675"/>
      <c r="BB10" s="675"/>
      <c r="BC10" s="675"/>
      <c r="BD10" s="675"/>
      <c r="BE10" s="675"/>
      <c r="BF10" s="676"/>
      <c r="BG10" s="677">
        <v>81403</v>
      </c>
      <c r="BH10" s="678"/>
      <c r="BI10" s="678"/>
      <c r="BJ10" s="678"/>
      <c r="BK10" s="678"/>
      <c r="BL10" s="678"/>
      <c r="BM10" s="678"/>
      <c r="BN10" s="679"/>
      <c r="BO10" s="680">
        <v>2.1</v>
      </c>
      <c r="BP10" s="680"/>
      <c r="BQ10" s="680"/>
      <c r="BR10" s="680"/>
      <c r="BS10" s="686" t="s">
        <v>180</v>
      </c>
      <c r="BT10" s="678"/>
      <c r="BU10" s="678"/>
      <c r="BV10" s="678"/>
      <c r="BW10" s="678"/>
      <c r="BX10" s="678"/>
      <c r="BY10" s="678"/>
      <c r="BZ10" s="678"/>
      <c r="CA10" s="678"/>
      <c r="CB10" s="687"/>
      <c r="CD10" s="692" t="s">
        <v>247</v>
      </c>
      <c r="CE10" s="693"/>
      <c r="CF10" s="693"/>
      <c r="CG10" s="693"/>
      <c r="CH10" s="693"/>
      <c r="CI10" s="693"/>
      <c r="CJ10" s="693"/>
      <c r="CK10" s="693"/>
      <c r="CL10" s="693"/>
      <c r="CM10" s="693"/>
      <c r="CN10" s="693"/>
      <c r="CO10" s="693"/>
      <c r="CP10" s="693"/>
      <c r="CQ10" s="694"/>
      <c r="CR10" s="677">
        <v>827</v>
      </c>
      <c r="CS10" s="678"/>
      <c r="CT10" s="678"/>
      <c r="CU10" s="678"/>
      <c r="CV10" s="678"/>
      <c r="CW10" s="678"/>
      <c r="CX10" s="678"/>
      <c r="CY10" s="679"/>
      <c r="CZ10" s="680">
        <v>0</v>
      </c>
      <c r="DA10" s="680"/>
      <c r="DB10" s="680"/>
      <c r="DC10" s="680"/>
      <c r="DD10" s="686" t="s">
        <v>180</v>
      </c>
      <c r="DE10" s="678"/>
      <c r="DF10" s="678"/>
      <c r="DG10" s="678"/>
      <c r="DH10" s="678"/>
      <c r="DI10" s="678"/>
      <c r="DJ10" s="678"/>
      <c r="DK10" s="678"/>
      <c r="DL10" s="678"/>
      <c r="DM10" s="678"/>
      <c r="DN10" s="678"/>
      <c r="DO10" s="678"/>
      <c r="DP10" s="679"/>
      <c r="DQ10" s="686">
        <v>827</v>
      </c>
      <c r="DR10" s="678"/>
      <c r="DS10" s="678"/>
      <c r="DT10" s="678"/>
      <c r="DU10" s="678"/>
      <c r="DV10" s="678"/>
      <c r="DW10" s="678"/>
      <c r="DX10" s="678"/>
      <c r="DY10" s="678"/>
      <c r="DZ10" s="678"/>
      <c r="EA10" s="678"/>
      <c r="EB10" s="678"/>
      <c r="EC10" s="687"/>
    </row>
    <row r="11" spans="2:143" ht="11.25" customHeight="1" x14ac:dyDescent="0.2">
      <c r="B11" s="674" t="s">
        <v>248</v>
      </c>
      <c r="C11" s="675"/>
      <c r="D11" s="675"/>
      <c r="E11" s="675"/>
      <c r="F11" s="675"/>
      <c r="G11" s="675"/>
      <c r="H11" s="675"/>
      <c r="I11" s="675"/>
      <c r="J11" s="675"/>
      <c r="K11" s="675"/>
      <c r="L11" s="675"/>
      <c r="M11" s="675"/>
      <c r="N11" s="675"/>
      <c r="O11" s="675"/>
      <c r="P11" s="675"/>
      <c r="Q11" s="676"/>
      <c r="R11" s="677" t="s">
        <v>129</v>
      </c>
      <c r="S11" s="678"/>
      <c r="T11" s="678"/>
      <c r="U11" s="678"/>
      <c r="V11" s="678"/>
      <c r="W11" s="678"/>
      <c r="X11" s="678"/>
      <c r="Y11" s="679"/>
      <c r="Z11" s="680" t="s">
        <v>129</v>
      </c>
      <c r="AA11" s="680"/>
      <c r="AB11" s="680"/>
      <c r="AC11" s="680"/>
      <c r="AD11" s="681" t="s">
        <v>129</v>
      </c>
      <c r="AE11" s="681"/>
      <c r="AF11" s="681"/>
      <c r="AG11" s="681"/>
      <c r="AH11" s="681"/>
      <c r="AI11" s="681"/>
      <c r="AJ11" s="681"/>
      <c r="AK11" s="681"/>
      <c r="AL11" s="682" t="s">
        <v>180</v>
      </c>
      <c r="AM11" s="683"/>
      <c r="AN11" s="683"/>
      <c r="AO11" s="684"/>
      <c r="AP11" s="674" t="s">
        <v>249</v>
      </c>
      <c r="AQ11" s="675"/>
      <c r="AR11" s="675"/>
      <c r="AS11" s="675"/>
      <c r="AT11" s="675"/>
      <c r="AU11" s="675"/>
      <c r="AV11" s="675"/>
      <c r="AW11" s="675"/>
      <c r="AX11" s="675"/>
      <c r="AY11" s="675"/>
      <c r="AZ11" s="675"/>
      <c r="BA11" s="675"/>
      <c r="BB11" s="675"/>
      <c r="BC11" s="675"/>
      <c r="BD11" s="675"/>
      <c r="BE11" s="675"/>
      <c r="BF11" s="676"/>
      <c r="BG11" s="677">
        <v>63915</v>
      </c>
      <c r="BH11" s="678"/>
      <c r="BI11" s="678"/>
      <c r="BJ11" s="678"/>
      <c r="BK11" s="678"/>
      <c r="BL11" s="678"/>
      <c r="BM11" s="678"/>
      <c r="BN11" s="679"/>
      <c r="BO11" s="680">
        <v>1.7</v>
      </c>
      <c r="BP11" s="680"/>
      <c r="BQ11" s="680"/>
      <c r="BR11" s="680"/>
      <c r="BS11" s="686" t="s">
        <v>229</v>
      </c>
      <c r="BT11" s="678"/>
      <c r="BU11" s="678"/>
      <c r="BV11" s="678"/>
      <c r="BW11" s="678"/>
      <c r="BX11" s="678"/>
      <c r="BY11" s="678"/>
      <c r="BZ11" s="678"/>
      <c r="CA11" s="678"/>
      <c r="CB11" s="687"/>
      <c r="CD11" s="692" t="s">
        <v>250</v>
      </c>
      <c r="CE11" s="693"/>
      <c r="CF11" s="693"/>
      <c r="CG11" s="693"/>
      <c r="CH11" s="693"/>
      <c r="CI11" s="693"/>
      <c r="CJ11" s="693"/>
      <c r="CK11" s="693"/>
      <c r="CL11" s="693"/>
      <c r="CM11" s="693"/>
      <c r="CN11" s="693"/>
      <c r="CO11" s="693"/>
      <c r="CP11" s="693"/>
      <c r="CQ11" s="694"/>
      <c r="CR11" s="677">
        <v>219972</v>
      </c>
      <c r="CS11" s="678"/>
      <c r="CT11" s="678"/>
      <c r="CU11" s="678"/>
      <c r="CV11" s="678"/>
      <c r="CW11" s="678"/>
      <c r="CX11" s="678"/>
      <c r="CY11" s="679"/>
      <c r="CZ11" s="680">
        <v>2.2000000000000002</v>
      </c>
      <c r="DA11" s="680"/>
      <c r="DB11" s="680"/>
      <c r="DC11" s="680"/>
      <c r="DD11" s="686">
        <v>92025</v>
      </c>
      <c r="DE11" s="678"/>
      <c r="DF11" s="678"/>
      <c r="DG11" s="678"/>
      <c r="DH11" s="678"/>
      <c r="DI11" s="678"/>
      <c r="DJ11" s="678"/>
      <c r="DK11" s="678"/>
      <c r="DL11" s="678"/>
      <c r="DM11" s="678"/>
      <c r="DN11" s="678"/>
      <c r="DO11" s="678"/>
      <c r="DP11" s="679"/>
      <c r="DQ11" s="686">
        <v>70179</v>
      </c>
      <c r="DR11" s="678"/>
      <c r="DS11" s="678"/>
      <c r="DT11" s="678"/>
      <c r="DU11" s="678"/>
      <c r="DV11" s="678"/>
      <c r="DW11" s="678"/>
      <c r="DX11" s="678"/>
      <c r="DY11" s="678"/>
      <c r="DZ11" s="678"/>
      <c r="EA11" s="678"/>
      <c r="EB11" s="678"/>
      <c r="EC11" s="687"/>
    </row>
    <row r="12" spans="2:143" ht="11.25" customHeight="1" x14ac:dyDescent="0.2">
      <c r="B12" s="674" t="s">
        <v>251</v>
      </c>
      <c r="C12" s="675"/>
      <c r="D12" s="675"/>
      <c r="E12" s="675"/>
      <c r="F12" s="675"/>
      <c r="G12" s="675"/>
      <c r="H12" s="675"/>
      <c r="I12" s="675"/>
      <c r="J12" s="675"/>
      <c r="K12" s="675"/>
      <c r="L12" s="675"/>
      <c r="M12" s="675"/>
      <c r="N12" s="675"/>
      <c r="O12" s="675"/>
      <c r="P12" s="675"/>
      <c r="Q12" s="676"/>
      <c r="R12" s="677">
        <v>427114</v>
      </c>
      <c r="S12" s="678"/>
      <c r="T12" s="678"/>
      <c r="U12" s="678"/>
      <c r="V12" s="678"/>
      <c r="W12" s="678"/>
      <c r="X12" s="678"/>
      <c r="Y12" s="679"/>
      <c r="Z12" s="680">
        <v>4.2</v>
      </c>
      <c r="AA12" s="680"/>
      <c r="AB12" s="680"/>
      <c r="AC12" s="680"/>
      <c r="AD12" s="681">
        <v>427114</v>
      </c>
      <c r="AE12" s="681"/>
      <c r="AF12" s="681"/>
      <c r="AG12" s="681"/>
      <c r="AH12" s="681"/>
      <c r="AI12" s="681"/>
      <c r="AJ12" s="681"/>
      <c r="AK12" s="681"/>
      <c r="AL12" s="682">
        <v>8</v>
      </c>
      <c r="AM12" s="683"/>
      <c r="AN12" s="683"/>
      <c r="AO12" s="684"/>
      <c r="AP12" s="674" t="s">
        <v>252</v>
      </c>
      <c r="AQ12" s="675"/>
      <c r="AR12" s="675"/>
      <c r="AS12" s="675"/>
      <c r="AT12" s="675"/>
      <c r="AU12" s="675"/>
      <c r="AV12" s="675"/>
      <c r="AW12" s="675"/>
      <c r="AX12" s="675"/>
      <c r="AY12" s="675"/>
      <c r="AZ12" s="675"/>
      <c r="BA12" s="675"/>
      <c r="BB12" s="675"/>
      <c r="BC12" s="675"/>
      <c r="BD12" s="675"/>
      <c r="BE12" s="675"/>
      <c r="BF12" s="676"/>
      <c r="BG12" s="677">
        <v>1795063</v>
      </c>
      <c r="BH12" s="678"/>
      <c r="BI12" s="678"/>
      <c r="BJ12" s="678"/>
      <c r="BK12" s="678"/>
      <c r="BL12" s="678"/>
      <c r="BM12" s="678"/>
      <c r="BN12" s="679"/>
      <c r="BO12" s="680">
        <v>47</v>
      </c>
      <c r="BP12" s="680"/>
      <c r="BQ12" s="680"/>
      <c r="BR12" s="680"/>
      <c r="BS12" s="686" t="s">
        <v>229</v>
      </c>
      <c r="BT12" s="678"/>
      <c r="BU12" s="678"/>
      <c r="BV12" s="678"/>
      <c r="BW12" s="678"/>
      <c r="BX12" s="678"/>
      <c r="BY12" s="678"/>
      <c r="BZ12" s="678"/>
      <c r="CA12" s="678"/>
      <c r="CB12" s="687"/>
      <c r="CD12" s="692" t="s">
        <v>253</v>
      </c>
      <c r="CE12" s="693"/>
      <c r="CF12" s="693"/>
      <c r="CG12" s="693"/>
      <c r="CH12" s="693"/>
      <c r="CI12" s="693"/>
      <c r="CJ12" s="693"/>
      <c r="CK12" s="693"/>
      <c r="CL12" s="693"/>
      <c r="CM12" s="693"/>
      <c r="CN12" s="693"/>
      <c r="CO12" s="693"/>
      <c r="CP12" s="693"/>
      <c r="CQ12" s="694"/>
      <c r="CR12" s="677">
        <v>389045</v>
      </c>
      <c r="CS12" s="678"/>
      <c r="CT12" s="678"/>
      <c r="CU12" s="678"/>
      <c r="CV12" s="678"/>
      <c r="CW12" s="678"/>
      <c r="CX12" s="678"/>
      <c r="CY12" s="679"/>
      <c r="CZ12" s="680">
        <v>4</v>
      </c>
      <c r="DA12" s="680"/>
      <c r="DB12" s="680"/>
      <c r="DC12" s="680"/>
      <c r="DD12" s="686">
        <v>5869</v>
      </c>
      <c r="DE12" s="678"/>
      <c r="DF12" s="678"/>
      <c r="DG12" s="678"/>
      <c r="DH12" s="678"/>
      <c r="DI12" s="678"/>
      <c r="DJ12" s="678"/>
      <c r="DK12" s="678"/>
      <c r="DL12" s="678"/>
      <c r="DM12" s="678"/>
      <c r="DN12" s="678"/>
      <c r="DO12" s="678"/>
      <c r="DP12" s="679"/>
      <c r="DQ12" s="686">
        <v>250326</v>
      </c>
      <c r="DR12" s="678"/>
      <c r="DS12" s="678"/>
      <c r="DT12" s="678"/>
      <c r="DU12" s="678"/>
      <c r="DV12" s="678"/>
      <c r="DW12" s="678"/>
      <c r="DX12" s="678"/>
      <c r="DY12" s="678"/>
      <c r="DZ12" s="678"/>
      <c r="EA12" s="678"/>
      <c r="EB12" s="678"/>
      <c r="EC12" s="687"/>
    </row>
    <row r="13" spans="2:143" ht="11.25" customHeight="1" x14ac:dyDescent="0.2">
      <c r="B13" s="674" t="s">
        <v>254</v>
      </c>
      <c r="C13" s="675"/>
      <c r="D13" s="675"/>
      <c r="E13" s="675"/>
      <c r="F13" s="675"/>
      <c r="G13" s="675"/>
      <c r="H13" s="675"/>
      <c r="I13" s="675"/>
      <c r="J13" s="675"/>
      <c r="K13" s="675"/>
      <c r="L13" s="675"/>
      <c r="M13" s="675"/>
      <c r="N13" s="675"/>
      <c r="O13" s="675"/>
      <c r="P13" s="675"/>
      <c r="Q13" s="676"/>
      <c r="R13" s="677">
        <v>7532</v>
      </c>
      <c r="S13" s="678"/>
      <c r="T13" s="678"/>
      <c r="U13" s="678"/>
      <c r="V13" s="678"/>
      <c r="W13" s="678"/>
      <c r="X13" s="678"/>
      <c r="Y13" s="679"/>
      <c r="Z13" s="680">
        <v>0.1</v>
      </c>
      <c r="AA13" s="680"/>
      <c r="AB13" s="680"/>
      <c r="AC13" s="680"/>
      <c r="AD13" s="681">
        <v>7532</v>
      </c>
      <c r="AE13" s="681"/>
      <c r="AF13" s="681"/>
      <c r="AG13" s="681"/>
      <c r="AH13" s="681"/>
      <c r="AI13" s="681"/>
      <c r="AJ13" s="681"/>
      <c r="AK13" s="681"/>
      <c r="AL13" s="682">
        <v>0.1</v>
      </c>
      <c r="AM13" s="683"/>
      <c r="AN13" s="683"/>
      <c r="AO13" s="684"/>
      <c r="AP13" s="674" t="s">
        <v>255</v>
      </c>
      <c r="AQ13" s="675"/>
      <c r="AR13" s="675"/>
      <c r="AS13" s="675"/>
      <c r="AT13" s="675"/>
      <c r="AU13" s="675"/>
      <c r="AV13" s="675"/>
      <c r="AW13" s="675"/>
      <c r="AX13" s="675"/>
      <c r="AY13" s="675"/>
      <c r="AZ13" s="675"/>
      <c r="BA13" s="675"/>
      <c r="BB13" s="675"/>
      <c r="BC13" s="675"/>
      <c r="BD13" s="675"/>
      <c r="BE13" s="675"/>
      <c r="BF13" s="676"/>
      <c r="BG13" s="677">
        <v>1794858</v>
      </c>
      <c r="BH13" s="678"/>
      <c r="BI13" s="678"/>
      <c r="BJ13" s="678"/>
      <c r="BK13" s="678"/>
      <c r="BL13" s="678"/>
      <c r="BM13" s="678"/>
      <c r="BN13" s="679"/>
      <c r="BO13" s="680">
        <v>47</v>
      </c>
      <c r="BP13" s="680"/>
      <c r="BQ13" s="680"/>
      <c r="BR13" s="680"/>
      <c r="BS13" s="686" t="s">
        <v>180</v>
      </c>
      <c r="BT13" s="678"/>
      <c r="BU13" s="678"/>
      <c r="BV13" s="678"/>
      <c r="BW13" s="678"/>
      <c r="BX13" s="678"/>
      <c r="BY13" s="678"/>
      <c r="BZ13" s="678"/>
      <c r="CA13" s="678"/>
      <c r="CB13" s="687"/>
      <c r="CD13" s="692" t="s">
        <v>256</v>
      </c>
      <c r="CE13" s="693"/>
      <c r="CF13" s="693"/>
      <c r="CG13" s="693"/>
      <c r="CH13" s="693"/>
      <c r="CI13" s="693"/>
      <c r="CJ13" s="693"/>
      <c r="CK13" s="693"/>
      <c r="CL13" s="693"/>
      <c r="CM13" s="693"/>
      <c r="CN13" s="693"/>
      <c r="CO13" s="693"/>
      <c r="CP13" s="693"/>
      <c r="CQ13" s="694"/>
      <c r="CR13" s="677">
        <v>838064</v>
      </c>
      <c r="CS13" s="678"/>
      <c r="CT13" s="678"/>
      <c r="CU13" s="678"/>
      <c r="CV13" s="678"/>
      <c r="CW13" s="678"/>
      <c r="CX13" s="678"/>
      <c r="CY13" s="679"/>
      <c r="CZ13" s="680">
        <v>8.6</v>
      </c>
      <c r="DA13" s="680"/>
      <c r="DB13" s="680"/>
      <c r="DC13" s="680"/>
      <c r="DD13" s="686">
        <v>270238</v>
      </c>
      <c r="DE13" s="678"/>
      <c r="DF13" s="678"/>
      <c r="DG13" s="678"/>
      <c r="DH13" s="678"/>
      <c r="DI13" s="678"/>
      <c r="DJ13" s="678"/>
      <c r="DK13" s="678"/>
      <c r="DL13" s="678"/>
      <c r="DM13" s="678"/>
      <c r="DN13" s="678"/>
      <c r="DO13" s="678"/>
      <c r="DP13" s="679"/>
      <c r="DQ13" s="686">
        <v>595569</v>
      </c>
      <c r="DR13" s="678"/>
      <c r="DS13" s="678"/>
      <c r="DT13" s="678"/>
      <c r="DU13" s="678"/>
      <c r="DV13" s="678"/>
      <c r="DW13" s="678"/>
      <c r="DX13" s="678"/>
      <c r="DY13" s="678"/>
      <c r="DZ13" s="678"/>
      <c r="EA13" s="678"/>
      <c r="EB13" s="678"/>
      <c r="EC13" s="687"/>
    </row>
    <row r="14" spans="2:143" ht="11.25" customHeight="1" x14ac:dyDescent="0.2">
      <c r="B14" s="674" t="s">
        <v>257</v>
      </c>
      <c r="C14" s="675"/>
      <c r="D14" s="675"/>
      <c r="E14" s="675"/>
      <c r="F14" s="675"/>
      <c r="G14" s="675"/>
      <c r="H14" s="675"/>
      <c r="I14" s="675"/>
      <c r="J14" s="675"/>
      <c r="K14" s="675"/>
      <c r="L14" s="675"/>
      <c r="M14" s="675"/>
      <c r="N14" s="675"/>
      <c r="O14" s="675"/>
      <c r="P14" s="675"/>
      <c r="Q14" s="676"/>
      <c r="R14" s="677" t="s">
        <v>180</v>
      </c>
      <c r="S14" s="678"/>
      <c r="T14" s="678"/>
      <c r="U14" s="678"/>
      <c r="V14" s="678"/>
      <c r="W14" s="678"/>
      <c r="X14" s="678"/>
      <c r="Y14" s="679"/>
      <c r="Z14" s="680" t="s">
        <v>129</v>
      </c>
      <c r="AA14" s="680"/>
      <c r="AB14" s="680"/>
      <c r="AC14" s="680"/>
      <c r="AD14" s="681" t="s">
        <v>129</v>
      </c>
      <c r="AE14" s="681"/>
      <c r="AF14" s="681"/>
      <c r="AG14" s="681"/>
      <c r="AH14" s="681"/>
      <c r="AI14" s="681"/>
      <c r="AJ14" s="681"/>
      <c r="AK14" s="681"/>
      <c r="AL14" s="682" t="s">
        <v>180</v>
      </c>
      <c r="AM14" s="683"/>
      <c r="AN14" s="683"/>
      <c r="AO14" s="684"/>
      <c r="AP14" s="674" t="s">
        <v>258</v>
      </c>
      <c r="AQ14" s="675"/>
      <c r="AR14" s="675"/>
      <c r="AS14" s="675"/>
      <c r="AT14" s="675"/>
      <c r="AU14" s="675"/>
      <c r="AV14" s="675"/>
      <c r="AW14" s="675"/>
      <c r="AX14" s="675"/>
      <c r="AY14" s="675"/>
      <c r="AZ14" s="675"/>
      <c r="BA14" s="675"/>
      <c r="BB14" s="675"/>
      <c r="BC14" s="675"/>
      <c r="BD14" s="675"/>
      <c r="BE14" s="675"/>
      <c r="BF14" s="676"/>
      <c r="BG14" s="677">
        <v>52017</v>
      </c>
      <c r="BH14" s="678"/>
      <c r="BI14" s="678"/>
      <c r="BJ14" s="678"/>
      <c r="BK14" s="678"/>
      <c r="BL14" s="678"/>
      <c r="BM14" s="678"/>
      <c r="BN14" s="679"/>
      <c r="BO14" s="680">
        <v>1.4</v>
      </c>
      <c r="BP14" s="680"/>
      <c r="BQ14" s="680"/>
      <c r="BR14" s="680"/>
      <c r="BS14" s="686" t="s">
        <v>129</v>
      </c>
      <c r="BT14" s="678"/>
      <c r="BU14" s="678"/>
      <c r="BV14" s="678"/>
      <c r="BW14" s="678"/>
      <c r="BX14" s="678"/>
      <c r="BY14" s="678"/>
      <c r="BZ14" s="678"/>
      <c r="CA14" s="678"/>
      <c r="CB14" s="687"/>
      <c r="CD14" s="692" t="s">
        <v>259</v>
      </c>
      <c r="CE14" s="693"/>
      <c r="CF14" s="693"/>
      <c r="CG14" s="693"/>
      <c r="CH14" s="693"/>
      <c r="CI14" s="693"/>
      <c r="CJ14" s="693"/>
      <c r="CK14" s="693"/>
      <c r="CL14" s="693"/>
      <c r="CM14" s="693"/>
      <c r="CN14" s="693"/>
      <c r="CO14" s="693"/>
      <c r="CP14" s="693"/>
      <c r="CQ14" s="694"/>
      <c r="CR14" s="677">
        <v>1515179</v>
      </c>
      <c r="CS14" s="678"/>
      <c r="CT14" s="678"/>
      <c r="CU14" s="678"/>
      <c r="CV14" s="678"/>
      <c r="CW14" s="678"/>
      <c r="CX14" s="678"/>
      <c r="CY14" s="679"/>
      <c r="CZ14" s="680">
        <v>15.5</v>
      </c>
      <c r="DA14" s="680"/>
      <c r="DB14" s="680"/>
      <c r="DC14" s="680"/>
      <c r="DD14" s="686">
        <v>915606</v>
      </c>
      <c r="DE14" s="678"/>
      <c r="DF14" s="678"/>
      <c r="DG14" s="678"/>
      <c r="DH14" s="678"/>
      <c r="DI14" s="678"/>
      <c r="DJ14" s="678"/>
      <c r="DK14" s="678"/>
      <c r="DL14" s="678"/>
      <c r="DM14" s="678"/>
      <c r="DN14" s="678"/>
      <c r="DO14" s="678"/>
      <c r="DP14" s="679"/>
      <c r="DQ14" s="686">
        <v>454819</v>
      </c>
      <c r="DR14" s="678"/>
      <c r="DS14" s="678"/>
      <c r="DT14" s="678"/>
      <c r="DU14" s="678"/>
      <c r="DV14" s="678"/>
      <c r="DW14" s="678"/>
      <c r="DX14" s="678"/>
      <c r="DY14" s="678"/>
      <c r="DZ14" s="678"/>
      <c r="EA14" s="678"/>
      <c r="EB14" s="678"/>
      <c r="EC14" s="687"/>
    </row>
    <row r="15" spans="2:143" ht="11.25" customHeight="1" x14ac:dyDescent="0.2">
      <c r="B15" s="674" t="s">
        <v>260</v>
      </c>
      <c r="C15" s="675"/>
      <c r="D15" s="675"/>
      <c r="E15" s="675"/>
      <c r="F15" s="675"/>
      <c r="G15" s="675"/>
      <c r="H15" s="675"/>
      <c r="I15" s="675"/>
      <c r="J15" s="675"/>
      <c r="K15" s="675"/>
      <c r="L15" s="675"/>
      <c r="M15" s="675"/>
      <c r="N15" s="675"/>
      <c r="O15" s="675"/>
      <c r="P15" s="675"/>
      <c r="Q15" s="676"/>
      <c r="R15" s="677">
        <v>32714</v>
      </c>
      <c r="S15" s="678"/>
      <c r="T15" s="678"/>
      <c r="U15" s="678"/>
      <c r="V15" s="678"/>
      <c r="W15" s="678"/>
      <c r="X15" s="678"/>
      <c r="Y15" s="679"/>
      <c r="Z15" s="680">
        <v>0.3</v>
      </c>
      <c r="AA15" s="680"/>
      <c r="AB15" s="680"/>
      <c r="AC15" s="680"/>
      <c r="AD15" s="681">
        <v>32714</v>
      </c>
      <c r="AE15" s="681"/>
      <c r="AF15" s="681"/>
      <c r="AG15" s="681"/>
      <c r="AH15" s="681"/>
      <c r="AI15" s="681"/>
      <c r="AJ15" s="681"/>
      <c r="AK15" s="681"/>
      <c r="AL15" s="682">
        <v>0.6</v>
      </c>
      <c r="AM15" s="683"/>
      <c r="AN15" s="683"/>
      <c r="AO15" s="684"/>
      <c r="AP15" s="674" t="s">
        <v>261</v>
      </c>
      <c r="AQ15" s="675"/>
      <c r="AR15" s="675"/>
      <c r="AS15" s="675"/>
      <c r="AT15" s="675"/>
      <c r="AU15" s="675"/>
      <c r="AV15" s="675"/>
      <c r="AW15" s="675"/>
      <c r="AX15" s="675"/>
      <c r="AY15" s="675"/>
      <c r="AZ15" s="675"/>
      <c r="BA15" s="675"/>
      <c r="BB15" s="675"/>
      <c r="BC15" s="675"/>
      <c r="BD15" s="675"/>
      <c r="BE15" s="675"/>
      <c r="BF15" s="676"/>
      <c r="BG15" s="677">
        <v>216076</v>
      </c>
      <c r="BH15" s="678"/>
      <c r="BI15" s="678"/>
      <c r="BJ15" s="678"/>
      <c r="BK15" s="678"/>
      <c r="BL15" s="678"/>
      <c r="BM15" s="678"/>
      <c r="BN15" s="679"/>
      <c r="BO15" s="680">
        <v>5.7</v>
      </c>
      <c r="BP15" s="680"/>
      <c r="BQ15" s="680"/>
      <c r="BR15" s="680"/>
      <c r="BS15" s="686" t="s">
        <v>129</v>
      </c>
      <c r="BT15" s="678"/>
      <c r="BU15" s="678"/>
      <c r="BV15" s="678"/>
      <c r="BW15" s="678"/>
      <c r="BX15" s="678"/>
      <c r="BY15" s="678"/>
      <c r="BZ15" s="678"/>
      <c r="CA15" s="678"/>
      <c r="CB15" s="687"/>
      <c r="CD15" s="692" t="s">
        <v>262</v>
      </c>
      <c r="CE15" s="693"/>
      <c r="CF15" s="693"/>
      <c r="CG15" s="693"/>
      <c r="CH15" s="693"/>
      <c r="CI15" s="693"/>
      <c r="CJ15" s="693"/>
      <c r="CK15" s="693"/>
      <c r="CL15" s="693"/>
      <c r="CM15" s="693"/>
      <c r="CN15" s="693"/>
      <c r="CO15" s="693"/>
      <c r="CP15" s="693"/>
      <c r="CQ15" s="694"/>
      <c r="CR15" s="677">
        <v>706311</v>
      </c>
      <c r="CS15" s="678"/>
      <c r="CT15" s="678"/>
      <c r="CU15" s="678"/>
      <c r="CV15" s="678"/>
      <c r="CW15" s="678"/>
      <c r="CX15" s="678"/>
      <c r="CY15" s="679"/>
      <c r="CZ15" s="680">
        <v>7.2</v>
      </c>
      <c r="DA15" s="680"/>
      <c r="DB15" s="680"/>
      <c r="DC15" s="680"/>
      <c r="DD15" s="686">
        <v>91832</v>
      </c>
      <c r="DE15" s="678"/>
      <c r="DF15" s="678"/>
      <c r="DG15" s="678"/>
      <c r="DH15" s="678"/>
      <c r="DI15" s="678"/>
      <c r="DJ15" s="678"/>
      <c r="DK15" s="678"/>
      <c r="DL15" s="678"/>
      <c r="DM15" s="678"/>
      <c r="DN15" s="678"/>
      <c r="DO15" s="678"/>
      <c r="DP15" s="679"/>
      <c r="DQ15" s="686">
        <v>580164</v>
      </c>
      <c r="DR15" s="678"/>
      <c r="DS15" s="678"/>
      <c r="DT15" s="678"/>
      <c r="DU15" s="678"/>
      <c r="DV15" s="678"/>
      <c r="DW15" s="678"/>
      <c r="DX15" s="678"/>
      <c r="DY15" s="678"/>
      <c r="DZ15" s="678"/>
      <c r="EA15" s="678"/>
      <c r="EB15" s="678"/>
      <c r="EC15" s="687"/>
    </row>
    <row r="16" spans="2:143" ht="11.25" customHeight="1" x14ac:dyDescent="0.2">
      <c r="B16" s="674" t="s">
        <v>263</v>
      </c>
      <c r="C16" s="675"/>
      <c r="D16" s="675"/>
      <c r="E16" s="675"/>
      <c r="F16" s="675"/>
      <c r="G16" s="675"/>
      <c r="H16" s="675"/>
      <c r="I16" s="675"/>
      <c r="J16" s="675"/>
      <c r="K16" s="675"/>
      <c r="L16" s="675"/>
      <c r="M16" s="675"/>
      <c r="N16" s="675"/>
      <c r="O16" s="675"/>
      <c r="P16" s="675"/>
      <c r="Q16" s="676"/>
      <c r="R16" s="677" t="s">
        <v>180</v>
      </c>
      <c r="S16" s="678"/>
      <c r="T16" s="678"/>
      <c r="U16" s="678"/>
      <c r="V16" s="678"/>
      <c r="W16" s="678"/>
      <c r="X16" s="678"/>
      <c r="Y16" s="679"/>
      <c r="Z16" s="680" t="s">
        <v>129</v>
      </c>
      <c r="AA16" s="680"/>
      <c r="AB16" s="680"/>
      <c r="AC16" s="680"/>
      <c r="AD16" s="681" t="s">
        <v>129</v>
      </c>
      <c r="AE16" s="681"/>
      <c r="AF16" s="681"/>
      <c r="AG16" s="681"/>
      <c r="AH16" s="681"/>
      <c r="AI16" s="681"/>
      <c r="AJ16" s="681"/>
      <c r="AK16" s="681"/>
      <c r="AL16" s="682" t="s">
        <v>229</v>
      </c>
      <c r="AM16" s="683"/>
      <c r="AN16" s="683"/>
      <c r="AO16" s="684"/>
      <c r="AP16" s="674" t="s">
        <v>264</v>
      </c>
      <c r="AQ16" s="675"/>
      <c r="AR16" s="675"/>
      <c r="AS16" s="675"/>
      <c r="AT16" s="675"/>
      <c r="AU16" s="675"/>
      <c r="AV16" s="675"/>
      <c r="AW16" s="675"/>
      <c r="AX16" s="675"/>
      <c r="AY16" s="675"/>
      <c r="AZ16" s="675"/>
      <c r="BA16" s="675"/>
      <c r="BB16" s="675"/>
      <c r="BC16" s="675"/>
      <c r="BD16" s="675"/>
      <c r="BE16" s="675"/>
      <c r="BF16" s="676"/>
      <c r="BG16" s="677" t="s">
        <v>180</v>
      </c>
      <c r="BH16" s="678"/>
      <c r="BI16" s="678"/>
      <c r="BJ16" s="678"/>
      <c r="BK16" s="678"/>
      <c r="BL16" s="678"/>
      <c r="BM16" s="678"/>
      <c r="BN16" s="679"/>
      <c r="BO16" s="680" t="s">
        <v>129</v>
      </c>
      <c r="BP16" s="680"/>
      <c r="BQ16" s="680"/>
      <c r="BR16" s="680"/>
      <c r="BS16" s="686" t="s">
        <v>180</v>
      </c>
      <c r="BT16" s="678"/>
      <c r="BU16" s="678"/>
      <c r="BV16" s="678"/>
      <c r="BW16" s="678"/>
      <c r="BX16" s="678"/>
      <c r="BY16" s="678"/>
      <c r="BZ16" s="678"/>
      <c r="CA16" s="678"/>
      <c r="CB16" s="687"/>
      <c r="CD16" s="692" t="s">
        <v>265</v>
      </c>
      <c r="CE16" s="693"/>
      <c r="CF16" s="693"/>
      <c r="CG16" s="693"/>
      <c r="CH16" s="693"/>
      <c r="CI16" s="693"/>
      <c r="CJ16" s="693"/>
      <c r="CK16" s="693"/>
      <c r="CL16" s="693"/>
      <c r="CM16" s="693"/>
      <c r="CN16" s="693"/>
      <c r="CO16" s="693"/>
      <c r="CP16" s="693"/>
      <c r="CQ16" s="694"/>
      <c r="CR16" s="677">
        <v>36807</v>
      </c>
      <c r="CS16" s="678"/>
      <c r="CT16" s="678"/>
      <c r="CU16" s="678"/>
      <c r="CV16" s="678"/>
      <c r="CW16" s="678"/>
      <c r="CX16" s="678"/>
      <c r="CY16" s="679"/>
      <c r="CZ16" s="680">
        <v>0.4</v>
      </c>
      <c r="DA16" s="680"/>
      <c r="DB16" s="680"/>
      <c r="DC16" s="680"/>
      <c r="DD16" s="686" t="s">
        <v>129</v>
      </c>
      <c r="DE16" s="678"/>
      <c r="DF16" s="678"/>
      <c r="DG16" s="678"/>
      <c r="DH16" s="678"/>
      <c r="DI16" s="678"/>
      <c r="DJ16" s="678"/>
      <c r="DK16" s="678"/>
      <c r="DL16" s="678"/>
      <c r="DM16" s="678"/>
      <c r="DN16" s="678"/>
      <c r="DO16" s="678"/>
      <c r="DP16" s="679"/>
      <c r="DQ16" s="686">
        <v>3136</v>
      </c>
      <c r="DR16" s="678"/>
      <c r="DS16" s="678"/>
      <c r="DT16" s="678"/>
      <c r="DU16" s="678"/>
      <c r="DV16" s="678"/>
      <c r="DW16" s="678"/>
      <c r="DX16" s="678"/>
      <c r="DY16" s="678"/>
      <c r="DZ16" s="678"/>
      <c r="EA16" s="678"/>
      <c r="EB16" s="678"/>
      <c r="EC16" s="687"/>
    </row>
    <row r="17" spans="2:133" ht="11.25" customHeight="1" x14ac:dyDescent="0.2">
      <c r="B17" s="674" t="s">
        <v>266</v>
      </c>
      <c r="C17" s="675"/>
      <c r="D17" s="675"/>
      <c r="E17" s="675"/>
      <c r="F17" s="675"/>
      <c r="G17" s="675"/>
      <c r="H17" s="675"/>
      <c r="I17" s="675"/>
      <c r="J17" s="675"/>
      <c r="K17" s="675"/>
      <c r="L17" s="675"/>
      <c r="M17" s="675"/>
      <c r="N17" s="675"/>
      <c r="O17" s="675"/>
      <c r="P17" s="675"/>
      <c r="Q17" s="676"/>
      <c r="R17" s="677">
        <v>10296</v>
      </c>
      <c r="S17" s="678"/>
      <c r="T17" s="678"/>
      <c r="U17" s="678"/>
      <c r="V17" s="678"/>
      <c r="W17" s="678"/>
      <c r="X17" s="678"/>
      <c r="Y17" s="679"/>
      <c r="Z17" s="680">
        <v>0.1</v>
      </c>
      <c r="AA17" s="680"/>
      <c r="AB17" s="680"/>
      <c r="AC17" s="680"/>
      <c r="AD17" s="681">
        <v>10296</v>
      </c>
      <c r="AE17" s="681"/>
      <c r="AF17" s="681"/>
      <c r="AG17" s="681"/>
      <c r="AH17" s="681"/>
      <c r="AI17" s="681"/>
      <c r="AJ17" s="681"/>
      <c r="AK17" s="681"/>
      <c r="AL17" s="682">
        <v>0.2</v>
      </c>
      <c r="AM17" s="683"/>
      <c r="AN17" s="683"/>
      <c r="AO17" s="684"/>
      <c r="AP17" s="674" t="s">
        <v>267</v>
      </c>
      <c r="AQ17" s="675"/>
      <c r="AR17" s="675"/>
      <c r="AS17" s="675"/>
      <c r="AT17" s="675"/>
      <c r="AU17" s="675"/>
      <c r="AV17" s="675"/>
      <c r="AW17" s="675"/>
      <c r="AX17" s="675"/>
      <c r="AY17" s="675"/>
      <c r="AZ17" s="675"/>
      <c r="BA17" s="675"/>
      <c r="BB17" s="675"/>
      <c r="BC17" s="675"/>
      <c r="BD17" s="675"/>
      <c r="BE17" s="675"/>
      <c r="BF17" s="676"/>
      <c r="BG17" s="677" t="s">
        <v>180</v>
      </c>
      <c r="BH17" s="678"/>
      <c r="BI17" s="678"/>
      <c r="BJ17" s="678"/>
      <c r="BK17" s="678"/>
      <c r="BL17" s="678"/>
      <c r="BM17" s="678"/>
      <c r="BN17" s="679"/>
      <c r="BO17" s="680" t="s">
        <v>229</v>
      </c>
      <c r="BP17" s="680"/>
      <c r="BQ17" s="680"/>
      <c r="BR17" s="680"/>
      <c r="BS17" s="686" t="s">
        <v>229</v>
      </c>
      <c r="BT17" s="678"/>
      <c r="BU17" s="678"/>
      <c r="BV17" s="678"/>
      <c r="BW17" s="678"/>
      <c r="BX17" s="678"/>
      <c r="BY17" s="678"/>
      <c r="BZ17" s="678"/>
      <c r="CA17" s="678"/>
      <c r="CB17" s="687"/>
      <c r="CD17" s="692" t="s">
        <v>268</v>
      </c>
      <c r="CE17" s="693"/>
      <c r="CF17" s="693"/>
      <c r="CG17" s="693"/>
      <c r="CH17" s="693"/>
      <c r="CI17" s="693"/>
      <c r="CJ17" s="693"/>
      <c r="CK17" s="693"/>
      <c r="CL17" s="693"/>
      <c r="CM17" s="693"/>
      <c r="CN17" s="693"/>
      <c r="CO17" s="693"/>
      <c r="CP17" s="693"/>
      <c r="CQ17" s="694"/>
      <c r="CR17" s="677">
        <v>635659</v>
      </c>
      <c r="CS17" s="678"/>
      <c r="CT17" s="678"/>
      <c r="CU17" s="678"/>
      <c r="CV17" s="678"/>
      <c r="CW17" s="678"/>
      <c r="CX17" s="678"/>
      <c r="CY17" s="679"/>
      <c r="CZ17" s="680">
        <v>6.5</v>
      </c>
      <c r="DA17" s="680"/>
      <c r="DB17" s="680"/>
      <c r="DC17" s="680"/>
      <c r="DD17" s="686" t="s">
        <v>180</v>
      </c>
      <c r="DE17" s="678"/>
      <c r="DF17" s="678"/>
      <c r="DG17" s="678"/>
      <c r="DH17" s="678"/>
      <c r="DI17" s="678"/>
      <c r="DJ17" s="678"/>
      <c r="DK17" s="678"/>
      <c r="DL17" s="678"/>
      <c r="DM17" s="678"/>
      <c r="DN17" s="678"/>
      <c r="DO17" s="678"/>
      <c r="DP17" s="679"/>
      <c r="DQ17" s="686">
        <v>635659</v>
      </c>
      <c r="DR17" s="678"/>
      <c r="DS17" s="678"/>
      <c r="DT17" s="678"/>
      <c r="DU17" s="678"/>
      <c r="DV17" s="678"/>
      <c r="DW17" s="678"/>
      <c r="DX17" s="678"/>
      <c r="DY17" s="678"/>
      <c r="DZ17" s="678"/>
      <c r="EA17" s="678"/>
      <c r="EB17" s="678"/>
      <c r="EC17" s="687"/>
    </row>
    <row r="18" spans="2:133" ht="11.25" customHeight="1" x14ac:dyDescent="0.2">
      <c r="B18" s="674" t="s">
        <v>269</v>
      </c>
      <c r="C18" s="675"/>
      <c r="D18" s="675"/>
      <c r="E18" s="675"/>
      <c r="F18" s="675"/>
      <c r="G18" s="675"/>
      <c r="H18" s="675"/>
      <c r="I18" s="675"/>
      <c r="J18" s="675"/>
      <c r="K18" s="675"/>
      <c r="L18" s="675"/>
      <c r="M18" s="675"/>
      <c r="N18" s="675"/>
      <c r="O18" s="675"/>
      <c r="P18" s="675"/>
      <c r="Q18" s="676"/>
      <c r="R18" s="677">
        <v>1412139</v>
      </c>
      <c r="S18" s="678"/>
      <c r="T18" s="678"/>
      <c r="U18" s="678"/>
      <c r="V18" s="678"/>
      <c r="W18" s="678"/>
      <c r="X18" s="678"/>
      <c r="Y18" s="679"/>
      <c r="Z18" s="680">
        <v>13.9</v>
      </c>
      <c r="AA18" s="680"/>
      <c r="AB18" s="680"/>
      <c r="AC18" s="680"/>
      <c r="AD18" s="681">
        <v>1165051</v>
      </c>
      <c r="AE18" s="681"/>
      <c r="AF18" s="681"/>
      <c r="AG18" s="681"/>
      <c r="AH18" s="681"/>
      <c r="AI18" s="681"/>
      <c r="AJ18" s="681"/>
      <c r="AK18" s="681"/>
      <c r="AL18" s="682">
        <v>21.9</v>
      </c>
      <c r="AM18" s="683"/>
      <c r="AN18" s="683"/>
      <c r="AO18" s="684"/>
      <c r="AP18" s="674" t="s">
        <v>270</v>
      </c>
      <c r="AQ18" s="675"/>
      <c r="AR18" s="675"/>
      <c r="AS18" s="675"/>
      <c r="AT18" s="675"/>
      <c r="AU18" s="675"/>
      <c r="AV18" s="675"/>
      <c r="AW18" s="675"/>
      <c r="AX18" s="675"/>
      <c r="AY18" s="675"/>
      <c r="AZ18" s="675"/>
      <c r="BA18" s="675"/>
      <c r="BB18" s="675"/>
      <c r="BC18" s="675"/>
      <c r="BD18" s="675"/>
      <c r="BE18" s="675"/>
      <c r="BF18" s="676"/>
      <c r="BG18" s="677" t="s">
        <v>129</v>
      </c>
      <c r="BH18" s="678"/>
      <c r="BI18" s="678"/>
      <c r="BJ18" s="678"/>
      <c r="BK18" s="678"/>
      <c r="BL18" s="678"/>
      <c r="BM18" s="678"/>
      <c r="BN18" s="679"/>
      <c r="BO18" s="680" t="s">
        <v>229</v>
      </c>
      <c r="BP18" s="680"/>
      <c r="BQ18" s="680"/>
      <c r="BR18" s="680"/>
      <c r="BS18" s="686" t="s">
        <v>129</v>
      </c>
      <c r="BT18" s="678"/>
      <c r="BU18" s="678"/>
      <c r="BV18" s="678"/>
      <c r="BW18" s="678"/>
      <c r="BX18" s="678"/>
      <c r="BY18" s="678"/>
      <c r="BZ18" s="678"/>
      <c r="CA18" s="678"/>
      <c r="CB18" s="687"/>
      <c r="CD18" s="692" t="s">
        <v>271</v>
      </c>
      <c r="CE18" s="693"/>
      <c r="CF18" s="693"/>
      <c r="CG18" s="693"/>
      <c r="CH18" s="693"/>
      <c r="CI18" s="693"/>
      <c r="CJ18" s="693"/>
      <c r="CK18" s="693"/>
      <c r="CL18" s="693"/>
      <c r="CM18" s="693"/>
      <c r="CN18" s="693"/>
      <c r="CO18" s="693"/>
      <c r="CP18" s="693"/>
      <c r="CQ18" s="694"/>
      <c r="CR18" s="677" t="s">
        <v>180</v>
      </c>
      <c r="CS18" s="678"/>
      <c r="CT18" s="678"/>
      <c r="CU18" s="678"/>
      <c r="CV18" s="678"/>
      <c r="CW18" s="678"/>
      <c r="CX18" s="678"/>
      <c r="CY18" s="679"/>
      <c r="CZ18" s="680" t="s">
        <v>229</v>
      </c>
      <c r="DA18" s="680"/>
      <c r="DB18" s="680"/>
      <c r="DC18" s="680"/>
      <c r="DD18" s="686" t="s">
        <v>129</v>
      </c>
      <c r="DE18" s="678"/>
      <c r="DF18" s="678"/>
      <c r="DG18" s="678"/>
      <c r="DH18" s="678"/>
      <c r="DI18" s="678"/>
      <c r="DJ18" s="678"/>
      <c r="DK18" s="678"/>
      <c r="DL18" s="678"/>
      <c r="DM18" s="678"/>
      <c r="DN18" s="678"/>
      <c r="DO18" s="678"/>
      <c r="DP18" s="679"/>
      <c r="DQ18" s="686" t="s">
        <v>229</v>
      </c>
      <c r="DR18" s="678"/>
      <c r="DS18" s="678"/>
      <c r="DT18" s="678"/>
      <c r="DU18" s="678"/>
      <c r="DV18" s="678"/>
      <c r="DW18" s="678"/>
      <c r="DX18" s="678"/>
      <c r="DY18" s="678"/>
      <c r="DZ18" s="678"/>
      <c r="EA18" s="678"/>
      <c r="EB18" s="678"/>
      <c r="EC18" s="687"/>
    </row>
    <row r="19" spans="2:133" ht="11.25" customHeight="1" x14ac:dyDescent="0.2">
      <c r="B19" s="674" t="s">
        <v>272</v>
      </c>
      <c r="C19" s="675"/>
      <c r="D19" s="675"/>
      <c r="E19" s="675"/>
      <c r="F19" s="675"/>
      <c r="G19" s="675"/>
      <c r="H19" s="675"/>
      <c r="I19" s="675"/>
      <c r="J19" s="675"/>
      <c r="K19" s="675"/>
      <c r="L19" s="675"/>
      <c r="M19" s="675"/>
      <c r="N19" s="675"/>
      <c r="O19" s="675"/>
      <c r="P19" s="675"/>
      <c r="Q19" s="676"/>
      <c r="R19" s="677">
        <v>1165051</v>
      </c>
      <c r="S19" s="678"/>
      <c r="T19" s="678"/>
      <c r="U19" s="678"/>
      <c r="V19" s="678"/>
      <c r="W19" s="678"/>
      <c r="X19" s="678"/>
      <c r="Y19" s="679"/>
      <c r="Z19" s="680">
        <v>11.5</v>
      </c>
      <c r="AA19" s="680"/>
      <c r="AB19" s="680"/>
      <c r="AC19" s="680"/>
      <c r="AD19" s="681">
        <v>1165051</v>
      </c>
      <c r="AE19" s="681"/>
      <c r="AF19" s="681"/>
      <c r="AG19" s="681"/>
      <c r="AH19" s="681"/>
      <c r="AI19" s="681"/>
      <c r="AJ19" s="681"/>
      <c r="AK19" s="681"/>
      <c r="AL19" s="682">
        <v>21.9</v>
      </c>
      <c r="AM19" s="683"/>
      <c r="AN19" s="683"/>
      <c r="AO19" s="684"/>
      <c r="AP19" s="674" t="s">
        <v>273</v>
      </c>
      <c r="AQ19" s="675"/>
      <c r="AR19" s="675"/>
      <c r="AS19" s="675"/>
      <c r="AT19" s="675"/>
      <c r="AU19" s="675"/>
      <c r="AV19" s="675"/>
      <c r="AW19" s="675"/>
      <c r="AX19" s="675"/>
      <c r="AY19" s="675"/>
      <c r="AZ19" s="675"/>
      <c r="BA19" s="675"/>
      <c r="BB19" s="675"/>
      <c r="BC19" s="675"/>
      <c r="BD19" s="675"/>
      <c r="BE19" s="675"/>
      <c r="BF19" s="676"/>
      <c r="BG19" s="677">
        <v>411505</v>
      </c>
      <c r="BH19" s="678"/>
      <c r="BI19" s="678"/>
      <c r="BJ19" s="678"/>
      <c r="BK19" s="678"/>
      <c r="BL19" s="678"/>
      <c r="BM19" s="678"/>
      <c r="BN19" s="679"/>
      <c r="BO19" s="680">
        <v>10.8</v>
      </c>
      <c r="BP19" s="680"/>
      <c r="BQ19" s="680"/>
      <c r="BR19" s="680"/>
      <c r="BS19" s="686" t="s">
        <v>129</v>
      </c>
      <c r="BT19" s="678"/>
      <c r="BU19" s="678"/>
      <c r="BV19" s="678"/>
      <c r="BW19" s="678"/>
      <c r="BX19" s="678"/>
      <c r="BY19" s="678"/>
      <c r="BZ19" s="678"/>
      <c r="CA19" s="678"/>
      <c r="CB19" s="687"/>
      <c r="CD19" s="692" t="s">
        <v>274</v>
      </c>
      <c r="CE19" s="693"/>
      <c r="CF19" s="693"/>
      <c r="CG19" s="693"/>
      <c r="CH19" s="693"/>
      <c r="CI19" s="693"/>
      <c r="CJ19" s="693"/>
      <c r="CK19" s="693"/>
      <c r="CL19" s="693"/>
      <c r="CM19" s="693"/>
      <c r="CN19" s="693"/>
      <c r="CO19" s="693"/>
      <c r="CP19" s="693"/>
      <c r="CQ19" s="694"/>
      <c r="CR19" s="677" t="s">
        <v>129</v>
      </c>
      <c r="CS19" s="678"/>
      <c r="CT19" s="678"/>
      <c r="CU19" s="678"/>
      <c r="CV19" s="678"/>
      <c r="CW19" s="678"/>
      <c r="CX19" s="678"/>
      <c r="CY19" s="679"/>
      <c r="CZ19" s="680" t="s">
        <v>129</v>
      </c>
      <c r="DA19" s="680"/>
      <c r="DB19" s="680"/>
      <c r="DC19" s="680"/>
      <c r="DD19" s="686" t="s">
        <v>129</v>
      </c>
      <c r="DE19" s="678"/>
      <c r="DF19" s="678"/>
      <c r="DG19" s="678"/>
      <c r="DH19" s="678"/>
      <c r="DI19" s="678"/>
      <c r="DJ19" s="678"/>
      <c r="DK19" s="678"/>
      <c r="DL19" s="678"/>
      <c r="DM19" s="678"/>
      <c r="DN19" s="678"/>
      <c r="DO19" s="678"/>
      <c r="DP19" s="679"/>
      <c r="DQ19" s="686" t="s">
        <v>129</v>
      </c>
      <c r="DR19" s="678"/>
      <c r="DS19" s="678"/>
      <c r="DT19" s="678"/>
      <c r="DU19" s="678"/>
      <c r="DV19" s="678"/>
      <c r="DW19" s="678"/>
      <c r="DX19" s="678"/>
      <c r="DY19" s="678"/>
      <c r="DZ19" s="678"/>
      <c r="EA19" s="678"/>
      <c r="EB19" s="678"/>
      <c r="EC19" s="687"/>
    </row>
    <row r="20" spans="2:133" ht="11.25" customHeight="1" x14ac:dyDescent="0.2">
      <c r="B20" s="674" t="s">
        <v>275</v>
      </c>
      <c r="C20" s="675"/>
      <c r="D20" s="675"/>
      <c r="E20" s="675"/>
      <c r="F20" s="675"/>
      <c r="G20" s="675"/>
      <c r="H20" s="675"/>
      <c r="I20" s="675"/>
      <c r="J20" s="675"/>
      <c r="K20" s="675"/>
      <c r="L20" s="675"/>
      <c r="M20" s="675"/>
      <c r="N20" s="675"/>
      <c r="O20" s="675"/>
      <c r="P20" s="675"/>
      <c r="Q20" s="676"/>
      <c r="R20" s="677">
        <v>247088</v>
      </c>
      <c r="S20" s="678"/>
      <c r="T20" s="678"/>
      <c r="U20" s="678"/>
      <c r="V20" s="678"/>
      <c r="W20" s="678"/>
      <c r="X20" s="678"/>
      <c r="Y20" s="679"/>
      <c r="Z20" s="680">
        <v>2.4</v>
      </c>
      <c r="AA20" s="680"/>
      <c r="AB20" s="680"/>
      <c r="AC20" s="680"/>
      <c r="AD20" s="681" t="s">
        <v>129</v>
      </c>
      <c r="AE20" s="681"/>
      <c r="AF20" s="681"/>
      <c r="AG20" s="681"/>
      <c r="AH20" s="681"/>
      <c r="AI20" s="681"/>
      <c r="AJ20" s="681"/>
      <c r="AK20" s="681"/>
      <c r="AL20" s="682" t="s">
        <v>229</v>
      </c>
      <c r="AM20" s="683"/>
      <c r="AN20" s="683"/>
      <c r="AO20" s="684"/>
      <c r="AP20" s="674" t="s">
        <v>276</v>
      </c>
      <c r="AQ20" s="675"/>
      <c r="AR20" s="675"/>
      <c r="AS20" s="675"/>
      <c r="AT20" s="675"/>
      <c r="AU20" s="675"/>
      <c r="AV20" s="675"/>
      <c r="AW20" s="675"/>
      <c r="AX20" s="675"/>
      <c r="AY20" s="675"/>
      <c r="AZ20" s="675"/>
      <c r="BA20" s="675"/>
      <c r="BB20" s="675"/>
      <c r="BC20" s="675"/>
      <c r="BD20" s="675"/>
      <c r="BE20" s="675"/>
      <c r="BF20" s="676"/>
      <c r="BG20" s="677">
        <v>411505</v>
      </c>
      <c r="BH20" s="678"/>
      <c r="BI20" s="678"/>
      <c r="BJ20" s="678"/>
      <c r="BK20" s="678"/>
      <c r="BL20" s="678"/>
      <c r="BM20" s="678"/>
      <c r="BN20" s="679"/>
      <c r="BO20" s="680">
        <v>10.8</v>
      </c>
      <c r="BP20" s="680"/>
      <c r="BQ20" s="680"/>
      <c r="BR20" s="680"/>
      <c r="BS20" s="686" t="s">
        <v>229</v>
      </c>
      <c r="BT20" s="678"/>
      <c r="BU20" s="678"/>
      <c r="BV20" s="678"/>
      <c r="BW20" s="678"/>
      <c r="BX20" s="678"/>
      <c r="BY20" s="678"/>
      <c r="BZ20" s="678"/>
      <c r="CA20" s="678"/>
      <c r="CB20" s="687"/>
      <c r="CD20" s="692" t="s">
        <v>277</v>
      </c>
      <c r="CE20" s="693"/>
      <c r="CF20" s="693"/>
      <c r="CG20" s="693"/>
      <c r="CH20" s="693"/>
      <c r="CI20" s="693"/>
      <c r="CJ20" s="693"/>
      <c r="CK20" s="693"/>
      <c r="CL20" s="693"/>
      <c r="CM20" s="693"/>
      <c r="CN20" s="693"/>
      <c r="CO20" s="693"/>
      <c r="CP20" s="693"/>
      <c r="CQ20" s="694"/>
      <c r="CR20" s="677">
        <v>9786770</v>
      </c>
      <c r="CS20" s="678"/>
      <c r="CT20" s="678"/>
      <c r="CU20" s="678"/>
      <c r="CV20" s="678"/>
      <c r="CW20" s="678"/>
      <c r="CX20" s="678"/>
      <c r="CY20" s="679"/>
      <c r="CZ20" s="680">
        <v>100</v>
      </c>
      <c r="DA20" s="680"/>
      <c r="DB20" s="680"/>
      <c r="DC20" s="680"/>
      <c r="DD20" s="686">
        <v>1509557</v>
      </c>
      <c r="DE20" s="678"/>
      <c r="DF20" s="678"/>
      <c r="DG20" s="678"/>
      <c r="DH20" s="678"/>
      <c r="DI20" s="678"/>
      <c r="DJ20" s="678"/>
      <c r="DK20" s="678"/>
      <c r="DL20" s="678"/>
      <c r="DM20" s="678"/>
      <c r="DN20" s="678"/>
      <c r="DO20" s="678"/>
      <c r="DP20" s="679"/>
      <c r="DQ20" s="686">
        <v>6289891</v>
      </c>
      <c r="DR20" s="678"/>
      <c r="DS20" s="678"/>
      <c r="DT20" s="678"/>
      <c r="DU20" s="678"/>
      <c r="DV20" s="678"/>
      <c r="DW20" s="678"/>
      <c r="DX20" s="678"/>
      <c r="DY20" s="678"/>
      <c r="DZ20" s="678"/>
      <c r="EA20" s="678"/>
      <c r="EB20" s="678"/>
      <c r="EC20" s="687"/>
    </row>
    <row r="21" spans="2:133" ht="11.25" customHeight="1" x14ac:dyDescent="0.2">
      <c r="B21" s="674" t="s">
        <v>278</v>
      </c>
      <c r="C21" s="675"/>
      <c r="D21" s="675"/>
      <c r="E21" s="675"/>
      <c r="F21" s="675"/>
      <c r="G21" s="675"/>
      <c r="H21" s="675"/>
      <c r="I21" s="675"/>
      <c r="J21" s="675"/>
      <c r="K21" s="675"/>
      <c r="L21" s="675"/>
      <c r="M21" s="675"/>
      <c r="N21" s="675"/>
      <c r="O21" s="675"/>
      <c r="P21" s="675"/>
      <c r="Q21" s="676"/>
      <c r="R21" s="677" t="s">
        <v>180</v>
      </c>
      <c r="S21" s="678"/>
      <c r="T21" s="678"/>
      <c r="U21" s="678"/>
      <c r="V21" s="678"/>
      <c r="W21" s="678"/>
      <c r="X21" s="678"/>
      <c r="Y21" s="679"/>
      <c r="Z21" s="680" t="s">
        <v>129</v>
      </c>
      <c r="AA21" s="680"/>
      <c r="AB21" s="680"/>
      <c r="AC21" s="680"/>
      <c r="AD21" s="681" t="s">
        <v>180</v>
      </c>
      <c r="AE21" s="681"/>
      <c r="AF21" s="681"/>
      <c r="AG21" s="681"/>
      <c r="AH21" s="681"/>
      <c r="AI21" s="681"/>
      <c r="AJ21" s="681"/>
      <c r="AK21" s="681"/>
      <c r="AL21" s="682" t="s">
        <v>129</v>
      </c>
      <c r="AM21" s="683"/>
      <c r="AN21" s="683"/>
      <c r="AO21" s="684"/>
      <c r="AP21" s="695" t="s">
        <v>279</v>
      </c>
      <c r="AQ21" s="696"/>
      <c r="AR21" s="696"/>
      <c r="AS21" s="696"/>
      <c r="AT21" s="696"/>
      <c r="AU21" s="696"/>
      <c r="AV21" s="696"/>
      <c r="AW21" s="696"/>
      <c r="AX21" s="696"/>
      <c r="AY21" s="696"/>
      <c r="AZ21" s="696"/>
      <c r="BA21" s="696"/>
      <c r="BB21" s="696"/>
      <c r="BC21" s="696"/>
      <c r="BD21" s="696"/>
      <c r="BE21" s="696"/>
      <c r="BF21" s="697"/>
      <c r="BG21" s="677">
        <v>99870</v>
      </c>
      <c r="BH21" s="678"/>
      <c r="BI21" s="678"/>
      <c r="BJ21" s="678"/>
      <c r="BK21" s="678"/>
      <c r="BL21" s="678"/>
      <c r="BM21" s="678"/>
      <c r="BN21" s="679"/>
      <c r="BO21" s="680">
        <v>2.6</v>
      </c>
      <c r="BP21" s="680"/>
      <c r="BQ21" s="680"/>
      <c r="BR21" s="680"/>
      <c r="BS21" s="686" t="s">
        <v>229</v>
      </c>
      <c r="BT21" s="678"/>
      <c r="BU21" s="678"/>
      <c r="BV21" s="678"/>
      <c r="BW21" s="678"/>
      <c r="BX21" s="678"/>
      <c r="BY21" s="678"/>
      <c r="BZ21" s="678"/>
      <c r="CA21" s="678"/>
      <c r="CB21" s="687"/>
      <c r="CD21" s="701"/>
      <c r="CE21" s="702"/>
      <c r="CF21" s="702"/>
      <c r="CG21" s="702"/>
      <c r="CH21" s="702"/>
      <c r="CI21" s="702"/>
      <c r="CJ21" s="702"/>
      <c r="CK21" s="702"/>
      <c r="CL21" s="702"/>
      <c r="CM21" s="702"/>
      <c r="CN21" s="702"/>
      <c r="CO21" s="702"/>
      <c r="CP21" s="702"/>
      <c r="CQ21" s="703"/>
      <c r="CR21" s="704"/>
      <c r="CS21" s="699"/>
      <c r="CT21" s="699"/>
      <c r="CU21" s="699"/>
      <c r="CV21" s="699"/>
      <c r="CW21" s="699"/>
      <c r="CX21" s="699"/>
      <c r="CY21" s="705"/>
      <c r="CZ21" s="706"/>
      <c r="DA21" s="706"/>
      <c r="DB21" s="706"/>
      <c r="DC21" s="706"/>
      <c r="DD21" s="698"/>
      <c r="DE21" s="699"/>
      <c r="DF21" s="699"/>
      <c r="DG21" s="699"/>
      <c r="DH21" s="699"/>
      <c r="DI21" s="699"/>
      <c r="DJ21" s="699"/>
      <c r="DK21" s="699"/>
      <c r="DL21" s="699"/>
      <c r="DM21" s="699"/>
      <c r="DN21" s="699"/>
      <c r="DO21" s="699"/>
      <c r="DP21" s="705"/>
      <c r="DQ21" s="698"/>
      <c r="DR21" s="699"/>
      <c r="DS21" s="699"/>
      <c r="DT21" s="699"/>
      <c r="DU21" s="699"/>
      <c r="DV21" s="699"/>
      <c r="DW21" s="699"/>
      <c r="DX21" s="699"/>
      <c r="DY21" s="699"/>
      <c r="DZ21" s="699"/>
      <c r="EA21" s="699"/>
      <c r="EB21" s="699"/>
      <c r="EC21" s="700"/>
    </row>
    <row r="22" spans="2:133" ht="11.25" customHeight="1" x14ac:dyDescent="0.2">
      <c r="B22" s="674" t="s">
        <v>280</v>
      </c>
      <c r="C22" s="675"/>
      <c r="D22" s="675"/>
      <c r="E22" s="675"/>
      <c r="F22" s="675"/>
      <c r="G22" s="675"/>
      <c r="H22" s="675"/>
      <c r="I22" s="675"/>
      <c r="J22" s="675"/>
      <c r="K22" s="675"/>
      <c r="L22" s="675"/>
      <c r="M22" s="675"/>
      <c r="N22" s="675"/>
      <c r="O22" s="675"/>
      <c r="P22" s="675"/>
      <c r="Q22" s="676"/>
      <c r="R22" s="677">
        <v>5797840</v>
      </c>
      <c r="S22" s="678"/>
      <c r="T22" s="678"/>
      <c r="U22" s="678"/>
      <c r="V22" s="678"/>
      <c r="W22" s="678"/>
      <c r="X22" s="678"/>
      <c r="Y22" s="679"/>
      <c r="Z22" s="680">
        <v>57.1</v>
      </c>
      <c r="AA22" s="680"/>
      <c r="AB22" s="680"/>
      <c r="AC22" s="680"/>
      <c r="AD22" s="681">
        <v>5239117</v>
      </c>
      <c r="AE22" s="681"/>
      <c r="AF22" s="681"/>
      <c r="AG22" s="681"/>
      <c r="AH22" s="681"/>
      <c r="AI22" s="681"/>
      <c r="AJ22" s="681"/>
      <c r="AK22" s="681"/>
      <c r="AL22" s="682">
        <v>98.5</v>
      </c>
      <c r="AM22" s="683"/>
      <c r="AN22" s="683"/>
      <c r="AO22" s="684"/>
      <c r="AP22" s="695" t="s">
        <v>281</v>
      </c>
      <c r="AQ22" s="696"/>
      <c r="AR22" s="696"/>
      <c r="AS22" s="696"/>
      <c r="AT22" s="696"/>
      <c r="AU22" s="696"/>
      <c r="AV22" s="696"/>
      <c r="AW22" s="696"/>
      <c r="AX22" s="696"/>
      <c r="AY22" s="696"/>
      <c r="AZ22" s="696"/>
      <c r="BA22" s="696"/>
      <c r="BB22" s="696"/>
      <c r="BC22" s="696"/>
      <c r="BD22" s="696"/>
      <c r="BE22" s="696"/>
      <c r="BF22" s="697"/>
      <c r="BG22" s="677" t="s">
        <v>180</v>
      </c>
      <c r="BH22" s="678"/>
      <c r="BI22" s="678"/>
      <c r="BJ22" s="678"/>
      <c r="BK22" s="678"/>
      <c r="BL22" s="678"/>
      <c r="BM22" s="678"/>
      <c r="BN22" s="679"/>
      <c r="BO22" s="680" t="s">
        <v>129</v>
      </c>
      <c r="BP22" s="680"/>
      <c r="BQ22" s="680"/>
      <c r="BR22" s="680"/>
      <c r="BS22" s="686" t="s">
        <v>129</v>
      </c>
      <c r="BT22" s="678"/>
      <c r="BU22" s="678"/>
      <c r="BV22" s="678"/>
      <c r="BW22" s="678"/>
      <c r="BX22" s="678"/>
      <c r="BY22" s="678"/>
      <c r="BZ22" s="678"/>
      <c r="CA22" s="678"/>
      <c r="CB22" s="687"/>
      <c r="CD22" s="659" t="s">
        <v>282</v>
      </c>
      <c r="CE22" s="660"/>
      <c r="CF22" s="660"/>
      <c r="CG22" s="660"/>
      <c r="CH22" s="660"/>
      <c r="CI22" s="660"/>
      <c r="CJ22" s="660"/>
      <c r="CK22" s="660"/>
      <c r="CL22" s="660"/>
      <c r="CM22" s="660"/>
      <c r="CN22" s="660"/>
      <c r="CO22" s="660"/>
      <c r="CP22" s="660"/>
      <c r="CQ22" s="660"/>
      <c r="CR22" s="660"/>
      <c r="CS22" s="660"/>
      <c r="CT22" s="660"/>
      <c r="CU22" s="660"/>
      <c r="CV22" s="660"/>
      <c r="CW22" s="660"/>
      <c r="CX22" s="660"/>
      <c r="CY22" s="660"/>
      <c r="CZ22" s="660"/>
      <c r="DA22" s="660"/>
      <c r="DB22" s="660"/>
      <c r="DC22" s="660"/>
      <c r="DD22" s="660"/>
      <c r="DE22" s="660"/>
      <c r="DF22" s="660"/>
      <c r="DG22" s="660"/>
      <c r="DH22" s="660"/>
      <c r="DI22" s="660"/>
      <c r="DJ22" s="660"/>
      <c r="DK22" s="660"/>
      <c r="DL22" s="660"/>
      <c r="DM22" s="660"/>
      <c r="DN22" s="660"/>
      <c r="DO22" s="660"/>
      <c r="DP22" s="660"/>
      <c r="DQ22" s="660"/>
      <c r="DR22" s="660"/>
      <c r="DS22" s="660"/>
      <c r="DT22" s="660"/>
      <c r="DU22" s="660"/>
      <c r="DV22" s="660"/>
      <c r="DW22" s="660"/>
      <c r="DX22" s="660"/>
      <c r="DY22" s="660"/>
      <c r="DZ22" s="660"/>
      <c r="EA22" s="660"/>
      <c r="EB22" s="660"/>
      <c r="EC22" s="661"/>
    </row>
    <row r="23" spans="2:133" ht="11.25" customHeight="1" x14ac:dyDescent="0.2">
      <c r="B23" s="674" t="s">
        <v>283</v>
      </c>
      <c r="C23" s="675"/>
      <c r="D23" s="675"/>
      <c r="E23" s="675"/>
      <c r="F23" s="675"/>
      <c r="G23" s="675"/>
      <c r="H23" s="675"/>
      <c r="I23" s="675"/>
      <c r="J23" s="675"/>
      <c r="K23" s="675"/>
      <c r="L23" s="675"/>
      <c r="M23" s="675"/>
      <c r="N23" s="675"/>
      <c r="O23" s="675"/>
      <c r="P23" s="675"/>
      <c r="Q23" s="676"/>
      <c r="R23" s="677">
        <v>3218</v>
      </c>
      <c r="S23" s="678"/>
      <c r="T23" s="678"/>
      <c r="U23" s="678"/>
      <c r="V23" s="678"/>
      <c r="W23" s="678"/>
      <c r="X23" s="678"/>
      <c r="Y23" s="679"/>
      <c r="Z23" s="680">
        <v>0</v>
      </c>
      <c r="AA23" s="680"/>
      <c r="AB23" s="680"/>
      <c r="AC23" s="680"/>
      <c r="AD23" s="681">
        <v>3218</v>
      </c>
      <c r="AE23" s="681"/>
      <c r="AF23" s="681"/>
      <c r="AG23" s="681"/>
      <c r="AH23" s="681"/>
      <c r="AI23" s="681"/>
      <c r="AJ23" s="681"/>
      <c r="AK23" s="681"/>
      <c r="AL23" s="682">
        <v>0.1</v>
      </c>
      <c r="AM23" s="683"/>
      <c r="AN23" s="683"/>
      <c r="AO23" s="684"/>
      <c r="AP23" s="695" t="s">
        <v>284</v>
      </c>
      <c r="AQ23" s="696"/>
      <c r="AR23" s="696"/>
      <c r="AS23" s="696"/>
      <c r="AT23" s="696"/>
      <c r="AU23" s="696"/>
      <c r="AV23" s="696"/>
      <c r="AW23" s="696"/>
      <c r="AX23" s="696"/>
      <c r="AY23" s="696"/>
      <c r="AZ23" s="696"/>
      <c r="BA23" s="696"/>
      <c r="BB23" s="696"/>
      <c r="BC23" s="696"/>
      <c r="BD23" s="696"/>
      <c r="BE23" s="696"/>
      <c r="BF23" s="697"/>
      <c r="BG23" s="677">
        <v>311635</v>
      </c>
      <c r="BH23" s="678"/>
      <c r="BI23" s="678"/>
      <c r="BJ23" s="678"/>
      <c r="BK23" s="678"/>
      <c r="BL23" s="678"/>
      <c r="BM23" s="678"/>
      <c r="BN23" s="679"/>
      <c r="BO23" s="680">
        <v>8.1999999999999993</v>
      </c>
      <c r="BP23" s="680"/>
      <c r="BQ23" s="680"/>
      <c r="BR23" s="680"/>
      <c r="BS23" s="686" t="s">
        <v>229</v>
      </c>
      <c r="BT23" s="678"/>
      <c r="BU23" s="678"/>
      <c r="BV23" s="678"/>
      <c r="BW23" s="678"/>
      <c r="BX23" s="678"/>
      <c r="BY23" s="678"/>
      <c r="BZ23" s="678"/>
      <c r="CA23" s="678"/>
      <c r="CB23" s="687"/>
      <c r="CD23" s="659" t="s">
        <v>223</v>
      </c>
      <c r="CE23" s="660"/>
      <c r="CF23" s="660"/>
      <c r="CG23" s="660"/>
      <c r="CH23" s="660"/>
      <c r="CI23" s="660"/>
      <c r="CJ23" s="660"/>
      <c r="CK23" s="660"/>
      <c r="CL23" s="660"/>
      <c r="CM23" s="660"/>
      <c r="CN23" s="660"/>
      <c r="CO23" s="660"/>
      <c r="CP23" s="660"/>
      <c r="CQ23" s="661"/>
      <c r="CR23" s="659" t="s">
        <v>285</v>
      </c>
      <c r="CS23" s="660"/>
      <c r="CT23" s="660"/>
      <c r="CU23" s="660"/>
      <c r="CV23" s="660"/>
      <c r="CW23" s="660"/>
      <c r="CX23" s="660"/>
      <c r="CY23" s="661"/>
      <c r="CZ23" s="659" t="s">
        <v>286</v>
      </c>
      <c r="DA23" s="660"/>
      <c r="DB23" s="660"/>
      <c r="DC23" s="661"/>
      <c r="DD23" s="659" t="s">
        <v>287</v>
      </c>
      <c r="DE23" s="660"/>
      <c r="DF23" s="660"/>
      <c r="DG23" s="660"/>
      <c r="DH23" s="660"/>
      <c r="DI23" s="660"/>
      <c r="DJ23" s="660"/>
      <c r="DK23" s="661"/>
      <c r="DL23" s="707" t="s">
        <v>288</v>
      </c>
      <c r="DM23" s="708"/>
      <c r="DN23" s="708"/>
      <c r="DO23" s="708"/>
      <c r="DP23" s="708"/>
      <c r="DQ23" s="708"/>
      <c r="DR23" s="708"/>
      <c r="DS23" s="708"/>
      <c r="DT23" s="708"/>
      <c r="DU23" s="708"/>
      <c r="DV23" s="709"/>
      <c r="DW23" s="659" t="s">
        <v>289</v>
      </c>
      <c r="DX23" s="660"/>
      <c r="DY23" s="660"/>
      <c r="DZ23" s="660"/>
      <c r="EA23" s="660"/>
      <c r="EB23" s="660"/>
      <c r="EC23" s="661"/>
    </row>
    <row r="24" spans="2:133" ht="11.25" customHeight="1" x14ac:dyDescent="0.2">
      <c r="B24" s="674" t="s">
        <v>290</v>
      </c>
      <c r="C24" s="675"/>
      <c r="D24" s="675"/>
      <c r="E24" s="675"/>
      <c r="F24" s="675"/>
      <c r="G24" s="675"/>
      <c r="H24" s="675"/>
      <c r="I24" s="675"/>
      <c r="J24" s="675"/>
      <c r="K24" s="675"/>
      <c r="L24" s="675"/>
      <c r="M24" s="675"/>
      <c r="N24" s="675"/>
      <c r="O24" s="675"/>
      <c r="P24" s="675"/>
      <c r="Q24" s="676"/>
      <c r="R24" s="677">
        <v>236217</v>
      </c>
      <c r="S24" s="678"/>
      <c r="T24" s="678"/>
      <c r="U24" s="678"/>
      <c r="V24" s="678"/>
      <c r="W24" s="678"/>
      <c r="X24" s="678"/>
      <c r="Y24" s="679"/>
      <c r="Z24" s="680">
        <v>2.2999999999999998</v>
      </c>
      <c r="AA24" s="680"/>
      <c r="AB24" s="680"/>
      <c r="AC24" s="680"/>
      <c r="AD24" s="681" t="s">
        <v>229</v>
      </c>
      <c r="AE24" s="681"/>
      <c r="AF24" s="681"/>
      <c r="AG24" s="681"/>
      <c r="AH24" s="681"/>
      <c r="AI24" s="681"/>
      <c r="AJ24" s="681"/>
      <c r="AK24" s="681"/>
      <c r="AL24" s="682" t="s">
        <v>129</v>
      </c>
      <c r="AM24" s="683"/>
      <c r="AN24" s="683"/>
      <c r="AO24" s="684"/>
      <c r="AP24" s="695" t="s">
        <v>291</v>
      </c>
      <c r="AQ24" s="696"/>
      <c r="AR24" s="696"/>
      <c r="AS24" s="696"/>
      <c r="AT24" s="696"/>
      <c r="AU24" s="696"/>
      <c r="AV24" s="696"/>
      <c r="AW24" s="696"/>
      <c r="AX24" s="696"/>
      <c r="AY24" s="696"/>
      <c r="AZ24" s="696"/>
      <c r="BA24" s="696"/>
      <c r="BB24" s="696"/>
      <c r="BC24" s="696"/>
      <c r="BD24" s="696"/>
      <c r="BE24" s="696"/>
      <c r="BF24" s="697"/>
      <c r="BG24" s="677" t="s">
        <v>129</v>
      </c>
      <c r="BH24" s="678"/>
      <c r="BI24" s="678"/>
      <c r="BJ24" s="678"/>
      <c r="BK24" s="678"/>
      <c r="BL24" s="678"/>
      <c r="BM24" s="678"/>
      <c r="BN24" s="679"/>
      <c r="BO24" s="680" t="s">
        <v>129</v>
      </c>
      <c r="BP24" s="680"/>
      <c r="BQ24" s="680"/>
      <c r="BR24" s="680"/>
      <c r="BS24" s="686" t="s">
        <v>229</v>
      </c>
      <c r="BT24" s="678"/>
      <c r="BU24" s="678"/>
      <c r="BV24" s="678"/>
      <c r="BW24" s="678"/>
      <c r="BX24" s="678"/>
      <c r="BY24" s="678"/>
      <c r="BZ24" s="678"/>
      <c r="CA24" s="678"/>
      <c r="CB24" s="687"/>
      <c r="CD24" s="688" t="s">
        <v>292</v>
      </c>
      <c r="CE24" s="689"/>
      <c r="CF24" s="689"/>
      <c r="CG24" s="689"/>
      <c r="CH24" s="689"/>
      <c r="CI24" s="689"/>
      <c r="CJ24" s="689"/>
      <c r="CK24" s="689"/>
      <c r="CL24" s="689"/>
      <c r="CM24" s="689"/>
      <c r="CN24" s="689"/>
      <c r="CO24" s="689"/>
      <c r="CP24" s="689"/>
      <c r="CQ24" s="690"/>
      <c r="CR24" s="666">
        <v>3798960</v>
      </c>
      <c r="CS24" s="667"/>
      <c r="CT24" s="667"/>
      <c r="CU24" s="667"/>
      <c r="CV24" s="667"/>
      <c r="CW24" s="667"/>
      <c r="CX24" s="667"/>
      <c r="CY24" s="668"/>
      <c r="CZ24" s="671">
        <v>38.799999999999997</v>
      </c>
      <c r="DA24" s="672"/>
      <c r="DB24" s="672"/>
      <c r="DC24" s="691"/>
      <c r="DD24" s="710">
        <v>2909513</v>
      </c>
      <c r="DE24" s="667"/>
      <c r="DF24" s="667"/>
      <c r="DG24" s="667"/>
      <c r="DH24" s="667"/>
      <c r="DI24" s="667"/>
      <c r="DJ24" s="667"/>
      <c r="DK24" s="668"/>
      <c r="DL24" s="710">
        <v>2885084</v>
      </c>
      <c r="DM24" s="667"/>
      <c r="DN24" s="667"/>
      <c r="DO24" s="667"/>
      <c r="DP24" s="667"/>
      <c r="DQ24" s="667"/>
      <c r="DR24" s="667"/>
      <c r="DS24" s="667"/>
      <c r="DT24" s="667"/>
      <c r="DU24" s="667"/>
      <c r="DV24" s="668"/>
      <c r="DW24" s="671">
        <v>50.4</v>
      </c>
      <c r="DX24" s="672"/>
      <c r="DY24" s="672"/>
      <c r="DZ24" s="672"/>
      <c r="EA24" s="672"/>
      <c r="EB24" s="672"/>
      <c r="EC24" s="673"/>
    </row>
    <row r="25" spans="2:133" ht="11.25" customHeight="1" x14ac:dyDescent="0.2">
      <c r="B25" s="674" t="s">
        <v>293</v>
      </c>
      <c r="C25" s="675"/>
      <c r="D25" s="675"/>
      <c r="E25" s="675"/>
      <c r="F25" s="675"/>
      <c r="G25" s="675"/>
      <c r="H25" s="675"/>
      <c r="I25" s="675"/>
      <c r="J25" s="675"/>
      <c r="K25" s="675"/>
      <c r="L25" s="675"/>
      <c r="M25" s="675"/>
      <c r="N25" s="675"/>
      <c r="O25" s="675"/>
      <c r="P25" s="675"/>
      <c r="Q25" s="676"/>
      <c r="R25" s="677">
        <v>184608</v>
      </c>
      <c r="S25" s="678"/>
      <c r="T25" s="678"/>
      <c r="U25" s="678"/>
      <c r="V25" s="678"/>
      <c r="W25" s="678"/>
      <c r="X25" s="678"/>
      <c r="Y25" s="679"/>
      <c r="Z25" s="680">
        <v>1.8</v>
      </c>
      <c r="AA25" s="680"/>
      <c r="AB25" s="680"/>
      <c r="AC25" s="680"/>
      <c r="AD25" s="681">
        <v>46167</v>
      </c>
      <c r="AE25" s="681"/>
      <c r="AF25" s="681"/>
      <c r="AG25" s="681"/>
      <c r="AH25" s="681"/>
      <c r="AI25" s="681"/>
      <c r="AJ25" s="681"/>
      <c r="AK25" s="681"/>
      <c r="AL25" s="682">
        <v>0.9</v>
      </c>
      <c r="AM25" s="683"/>
      <c r="AN25" s="683"/>
      <c r="AO25" s="684"/>
      <c r="AP25" s="695" t="s">
        <v>294</v>
      </c>
      <c r="AQ25" s="696"/>
      <c r="AR25" s="696"/>
      <c r="AS25" s="696"/>
      <c r="AT25" s="696"/>
      <c r="AU25" s="696"/>
      <c r="AV25" s="696"/>
      <c r="AW25" s="696"/>
      <c r="AX25" s="696"/>
      <c r="AY25" s="696"/>
      <c r="AZ25" s="696"/>
      <c r="BA25" s="696"/>
      <c r="BB25" s="696"/>
      <c r="BC25" s="696"/>
      <c r="BD25" s="696"/>
      <c r="BE25" s="696"/>
      <c r="BF25" s="697"/>
      <c r="BG25" s="677" t="s">
        <v>229</v>
      </c>
      <c r="BH25" s="678"/>
      <c r="BI25" s="678"/>
      <c r="BJ25" s="678"/>
      <c r="BK25" s="678"/>
      <c r="BL25" s="678"/>
      <c r="BM25" s="678"/>
      <c r="BN25" s="679"/>
      <c r="BO25" s="680" t="s">
        <v>129</v>
      </c>
      <c r="BP25" s="680"/>
      <c r="BQ25" s="680"/>
      <c r="BR25" s="680"/>
      <c r="BS25" s="686" t="s">
        <v>229</v>
      </c>
      <c r="BT25" s="678"/>
      <c r="BU25" s="678"/>
      <c r="BV25" s="678"/>
      <c r="BW25" s="678"/>
      <c r="BX25" s="678"/>
      <c r="BY25" s="678"/>
      <c r="BZ25" s="678"/>
      <c r="CA25" s="678"/>
      <c r="CB25" s="687"/>
      <c r="CD25" s="692" t="s">
        <v>295</v>
      </c>
      <c r="CE25" s="693"/>
      <c r="CF25" s="693"/>
      <c r="CG25" s="693"/>
      <c r="CH25" s="693"/>
      <c r="CI25" s="693"/>
      <c r="CJ25" s="693"/>
      <c r="CK25" s="693"/>
      <c r="CL25" s="693"/>
      <c r="CM25" s="693"/>
      <c r="CN25" s="693"/>
      <c r="CO25" s="693"/>
      <c r="CP25" s="693"/>
      <c r="CQ25" s="694"/>
      <c r="CR25" s="677">
        <v>2218365</v>
      </c>
      <c r="CS25" s="713"/>
      <c r="CT25" s="713"/>
      <c r="CU25" s="713"/>
      <c r="CV25" s="713"/>
      <c r="CW25" s="713"/>
      <c r="CX25" s="713"/>
      <c r="CY25" s="714"/>
      <c r="CZ25" s="682">
        <v>22.7</v>
      </c>
      <c r="DA25" s="711"/>
      <c r="DB25" s="711"/>
      <c r="DC25" s="715"/>
      <c r="DD25" s="686">
        <v>1954617</v>
      </c>
      <c r="DE25" s="713"/>
      <c r="DF25" s="713"/>
      <c r="DG25" s="713"/>
      <c r="DH25" s="713"/>
      <c r="DI25" s="713"/>
      <c r="DJ25" s="713"/>
      <c r="DK25" s="714"/>
      <c r="DL25" s="686">
        <v>1930238</v>
      </c>
      <c r="DM25" s="713"/>
      <c r="DN25" s="713"/>
      <c r="DO25" s="713"/>
      <c r="DP25" s="713"/>
      <c r="DQ25" s="713"/>
      <c r="DR25" s="713"/>
      <c r="DS25" s="713"/>
      <c r="DT25" s="713"/>
      <c r="DU25" s="713"/>
      <c r="DV25" s="714"/>
      <c r="DW25" s="682">
        <v>33.700000000000003</v>
      </c>
      <c r="DX25" s="711"/>
      <c r="DY25" s="711"/>
      <c r="DZ25" s="711"/>
      <c r="EA25" s="711"/>
      <c r="EB25" s="711"/>
      <c r="EC25" s="712"/>
    </row>
    <row r="26" spans="2:133" ht="11.25" customHeight="1" x14ac:dyDescent="0.2">
      <c r="B26" s="674" t="s">
        <v>296</v>
      </c>
      <c r="C26" s="675"/>
      <c r="D26" s="675"/>
      <c r="E26" s="675"/>
      <c r="F26" s="675"/>
      <c r="G26" s="675"/>
      <c r="H26" s="675"/>
      <c r="I26" s="675"/>
      <c r="J26" s="675"/>
      <c r="K26" s="675"/>
      <c r="L26" s="675"/>
      <c r="M26" s="675"/>
      <c r="N26" s="675"/>
      <c r="O26" s="675"/>
      <c r="P26" s="675"/>
      <c r="Q26" s="676"/>
      <c r="R26" s="677">
        <v>16800</v>
      </c>
      <c r="S26" s="678"/>
      <c r="T26" s="678"/>
      <c r="U26" s="678"/>
      <c r="V26" s="678"/>
      <c r="W26" s="678"/>
      <c r="X26" s="678"/>
      <c r="Y26" s="679"/>
      <c r="Z26" s="680">
        <v>0.2</v>
      </c>
      <c r="AA26" s="680"/>
      <c r="AB26" s="680"/>
      <c r="AC26" s="680"/>
      <c r="AD26" s="681" t="s">
        <v>229</v>
      </c>
      <c r="AE26" s="681"/>
      <c r="AF26" s="681"/>
      <c r="AG26" s="681"/>
      <c r="AH26" s="681"/>
      <c r="AI26" s="681"/>
      <c r="AJ26" s="681"/>
      <c r="AK26" s="681"/>
      <c r="AL26" s="682" t="s">
        <v>229</v>
      </c>
      <c r="AM26" s="683"/>
      <c r="AN26" s="683"/>
      <c r="AO26" s="684"/>
      <c r="AP26" s="695" t="s">
        <v>297</v>
      </c>
      <c r="AQ26" s="716"/>
      <c r="AR26" s="716"/>
      <c r="AS26" s="716"/>
      <c r="AT26" s="716"/>
      <c r="AU26" s="716"/>
      <c r="AV26" s="716"/>
      <c r="AW26" s="716"/>
      <c r="AX26" s="716"/>
      <c r="AY26" s="716"/>
      <c r="AZ26" s="716"/>
      <c r="BA26" s="716"/>
      <c r="BB26" s="716"/>
      <c r="BC26" s="716"/>
      <c r="BD26" s="716"/>
      <c r="BE26" s="716"/>
      <c r="BF26" s="697"/>
      <c r="BG26" s="677" t="s">
        <v>180</v>
      </c>
      <c r="BH26" s="678"/>
      <c r="BI26" s="678"/>
      <c r="BJ26" s="678"/>
      <c r="BK26" s="678"/>
      <c r="BL26" s="678"/>
      <c r="BM26" s="678"/>
      <c r="BN26" s="679"/>
      <c r="BO26" s="680" t="s">
        <v>180</v>
      </c>
      <c r="BP26" s="680"/>
      <c r="BQ26" s="680"/>
      <c r="BR26" s="680"/>
      <c r="BS26" s="686" t="s">
        <v>129</v>
      </c>
      <c r="BT26" s="678"/>
      <c r="BU26" s="678"/>
      <c r="BV26" s="678"/>
      <c r="BW26" s="678"/>
      <c r="BX26" s="678"/>
      <c r="BY26" s="678"/>
      <c r="BZ26" s="678"/>
      <c r="CA26" s="678"/>
      <c r="CB26" s="687"/>
      <c r="CD26" s="692" t="s">
        <v>298</v>
      </c>
      <c r="CE26" s="693"/>
      <c r="CF26" s="693"/>
      <c r="CG26" s="693"/>
      <c r="CH26" s="693"/>
      <c r="CI26" s="693"/>
      <c r="CJ26" s="693"/>
      <c r="CK26" s="693"/>
      <c r="CL26" s="693"/>
      <c r="CM26" s="693"/>
      <c r="CN26" s="693"/>
      <c r="CO26" s="693"/>
      <c r="CP26" s="693"/>
      <c r="CQ26" s="694"/>
      <c r="CR26" s="677">
        <v>1549874</v>
      </c>
      <c r="CS26" s="678"/>
      <c r="CT26" s="678"/>
      <c r="CU26" s="678"/>
      <c r="CV26" s="678"/>
      <c r="CW26" s="678"/>
      <c r="CX26" s="678"/>
      <c r="CY26" s="679"/>
      <c r="CZ26" s="682">
        <v>15.8</v>
      </c>
      <c r="DA26" s="711"/>
      <c r="DB26" s="711"/>
      <c r="DC26" s="715"/>
      <c r="DD26" s="686">
        <v>1312899</v>
      </c>
      <c r="DE26" s="678"/>
      <c r="DF26" s="678"/>
      <c r="DG26" s="678"/>
      <c r="DH26" s="678"/>
      <c r="DI26" s="678"/>
      <c r="DJ26" s="678"/>
      <c r="DK26" s="679"/>
      <c r="DL26" s="686" t="s">
        <v>129</v>
      </c>
      <c r="DM26" s="678"/>
      <c r="DN26" s="678"/>
      <c r="DO26" s="678"/>
      <c r="DP26" s="678"/>
      <c r="DQ26" s="678"/>
      <c r="DR26" s="678"/>
      <c r="DS26" s="678"/>
      <c r="DT26" s="678"/>
      <c r="DU26" s="678"/>
      <c r="DV26" s="679"/>
      <c r="DW26" s="682" t="s">
        <v>229</v>
      </c>
      <c r="DX26" s="711"/>
      <c r="DY26" s="711"/>
      <c r="DZ26" s="711"/>
      <c r="EA26" s="711"/>
      <c r="EB26" s="711"/>
      <c r="EC26" s="712"/>
    </row>
    <row r="27" spans="2:133" ht="11.25" customHeight="1" x14ac:dyDescent="0.2">
      <c r="B27" s="674" t="s">
        <v>299</v>
      </c>
      <c r="C27" s="675"/>
      <c r="D27" s="675"/>
      <c r="E27" s="675"/>
      <c r="F27" s="675"/>
      <c r="G27" s="675"/>
      <c r="H27" s="675"/>
      <c r="I27" s="675"/>
      <c r="J27" s="675"/>
      <c r="K27" s="675"/>
      <c r="L27" s="675"/>
      <c r="M27" s="675"/>
      <c r="N27" s="675"/>
      <c r="O27" s="675"/>
      <c r="P27" s="675"/>
      <c r="Q27" s="676"/>
      <c r="R27" s="677">
        <v>677733</v>
      </c>
      <c r="S27" s="678"/>
      <c r="T27" s="678"/>
      <c r="U27" s="678"/>
      <c r="V27" s="678"/>
      <c r="W27" s="678"/>
      <c r="X27" s="678"/>
      <c r="Y27" s="679"/>
      <c r="Z27" s="680">
        <v>6.7</v>
      </c>
      <c r="AA27" s="680"/>
      <c r="AB27" s="680"/>
      <c r="AC27" s="680"/>
      <c r="AD27" s="681" t="s">
        <v>129</v>
      </c>
      <c r="AE27" s="681"/>
      <c r="AF27" s="681"/>
      <c r="AG27" s="681"/>
      <c r="AH27" s="681"/>
      <c r="AI27" s="681"/>
      <c r="AJ27" s="681"/>
      <c r="AK27" s="681"/>
      <c r="AL27" s="682" t="s">
        <v>129</v>
      </c>
      <c r="AM27" s="683"/>
      <c r="AN27" s="683"/>
      <c r="AO27" s="684"/>
      <c r="AP27" s="674" t="s">
        <v>300</v>
      </c>
      <c r="AQ27" s="675"/>
      <c r="AR27" s="675"/>
      <c r="AS27" s="675"/>
      <c r="AT27" s="675"/>
      <c r="AU27" s="675"/>
      <c r="AV27" s="675"/>
      <c r="AW27" s="675"/>
      <c r="AX27" s="675"/>
      <c r="AY27" s="675"/>
      <c r="AZ27" s="675"/>
      <c r="BA27" s="675"/>
      <c r="BB27" s="675"/>
      <c r="BC27" s="675"/>
      <c r="BD27" s="675"/>
      <c r="BE27" s="675"/>
      <c r="BF27" s="676"/>
      <c r="BG27" s="677">
        <v>3815763</v>
      </c>
      <c r="BH27" s="678"/>
      <c r="BI27" s="678"/>
      <c r="BJ27" s="678"/>
      <c r="BK27" s="678"/>
      <c r="BL27" s="678"/>
      <c r="BM27" s="678"/>
      <c r="BN27" s="679"/>
      <c r="BO27" s="680">
        <v>100</v>
      </c>
      <c r="BP27" s="680"/>
      <c r="BQ27" s="680"/>
      <c r="BR27" s="680"/>
      <c r="BS27" s="686" t="s">
        <v>180</v>
      </c>
      <c r="BT27" s="678"/>
      <c r="BU27" s="678"/>
      <c r="BV27" s="678"/>
      <c r="BW27" s="678"/>
      <c r="BX27" s="678"/>
      <c r="BY27" s="678"/>
      <c r="BZ27" s="678"/>
      <c r="CA27" s="678"/>
      <c r="CB27" s="687"/>
      <c r="CD27" s="692" t="s">
        <v>301</v>
      </c>
      <c r="CE27" s="693"/>
      <c r="CF27" s="693"/>
      <c r="CG27" s="693"/>
      <c r="CH27" s="693"/>
      <c r="CI27" s="693"/>
      <c r="CJ27" s="693"/>
      <c r="CK27" s="693"/>
      <c r="CL27" s="693"/>
      <c r="CM27" s="693"/>
      <c r="CN27" s="693"/>
      <c r="CO27" s="693"/>
      <c r="CP27" s="693"/>
      <c r="CQ27" s="694"/>
      <c r="CR27" s="677">
        <v>944936</v>
      </c>
      <c r="CS27" s="713"/>
      <c r="CT27" s="713"/>
      <c r="CU27" s="713"/>
      <c r="CV27" s="713"/>
      <c r="CW27" s="713"/>
      <c r="CX27" s="713"/>
      <c r="CY27" s="714"/>
      <c r="CZ27" s="682">
        <v>9.6999999999999993</v>
      </c>
      <c r="DA27" s="711"/>
      <c r="DB27" s="711"/>
      <c r="DC27" s="715"/>
      <c r="DD27" s="686">
        <v>319237</v>
      </c>
      <c r="DE27" s="713"/>
      <c r="DF27" s="713"/>
      <c r="DG27" s="713"/>
      <c r="DH27" s="713"/>
      <c r="DI27" s="713"/>
      <c r="DJ27" s="713"/>
      <c r="DK27" s="714"/>
      <c r="DL27" s="686">
        <v>319187</v>
      </c>
      <c r="DM27" s="713"/>
      <c r="DN27" s="713"/>
      <c r="DO27" s="713"/>
      <c r="DP27" s="713"/>
      <c r="DQ27" s="713"/>
      <c r="DR27" s="713"/>
      <c r="DS27" s="713"/>
      <c r="DT27" s="713"/>
      <c r="DU27" s="713"/>
      <c r="DV27" s="714"/>
      <c r="DW27" s="682">
        <v>5.6</v>
      </c>
      <c r="DX27" s="711"/>
      <c r="DY27" s="711"/>
      <c r="DZ27" s="711"/>
      <c r="EA27" s="711"/>
      <c r="EB27" s="711"/>
      <c r="EC27" s="712"/>
    </row>
    <row r="28" spans="2:133" ht="11.25" customHeight="1" x14ac:dyDescent="0.2">
      <c r="B28" s="719" t="s">
        <v>302</v>
      </c>
      <c r="C28" s="720"/>
      <c r="D28" s="720"/>
      <c r="E28" s="720"/>
      <c r="F28" s="720"/>
      <c r="G28" s="720"/>
      <c r="H28" s="720"/>
      <c r="I28" s="720"/>
      <c r="J28" s="720"/>
      <c r="K28" s="720"/>
      <c r="L28" s="720"/>
      <c r="M28" s="720"/>
      <c r="N28" s="720"/>
      <c r="O28" s="720"/>
      <c r="P28" s="720"/>
      <c r="Q28" s="721"/>
      <c r="R28" s="677" t="s">
        <v>129</v>
      </c>
      <c r="S28" s="678"/>
      <c r="T28" s="678"/>
      <c r="U28" s="678"/>
      <c r="V28" s="678"/>
      <c r="W28" s="678"/>
      <c r="X28" s="678"/>
      <c r="Y28" s="679"/>
      <c r="Z28" s="680" t="s">
        <v>129</v>
      </c>
      <c r="AA28" s="680"/>
      <c r="AB28" s="680"/>
      <c r="AC28" s="680"/>
      <c r="AD28" s="681" t="s">
        <v>229</v>
      </c>
      <c r="AE28" s="681"/>
      <c r="AF28" s="681"/>
      <c r="AG28" s="681"/>
      <c r="AH28" s="681"/>
      <c r="AI28" s="681"/>
      <c r="AJ28" s="681"/>
      <c r="AK28" s="681"/>
      <c r="AL28" s="682" t="s">
        <v>229</v>
      </c>
      <c r="AM28" s="683"/>
      <c r="AN28" s="683"/>
      <c r="AO28" s="684"/>
      <c r="AP28" s="722"/>
      <c r="AQ28" s="723"/>
      <c r="AR28" s="723"/>
      <c r="AS28" s="723"/>
      <c r="AT28" s="723"/>
      <c r="AU28" s="723"/>
      <c r="AV28" s="723"/>
      <c r="AW28" s="723"/>
      <c r="AX28" s="723"/>
      <c r="AY28" s="723"/>
      <c r="AZ28" s="723"/>
      <c r="BA28" s="723"/>
      <c r="BB28" s="723"/>
      <c r="BC28" s="723"/>
      <c r="BD28" s="723"/>
      <c r="BE28" s="723"/>
      <c r="BF28" s="724"/>
      <c r="BG28" s="677"/>
      <c r="BH28" s="678"/>
      <c r="BI28" s="678"/>
      <c r="BJ28" s="678"/>
      <c r="BK28" s="678"/>
      <c r="BL28" s="678"/>
      <c r="BM28" s="678"/>
      <c r="BN28" s="679"/>
      <c r="BO28" s="680"/>
      <c r="BP28" s="680"/>
      <c r="BQ28" s="680"/>
      <c r="BR28" s="680"/>
      <c r="BS28" s="681"/>
      <c r="BT28" s="681"/>
      <c r="BU28" s="681"/>
      <c r="BV28" s="681"/>
      <c r="BW28" s="681"/>
      <c r="BX28" s="681"/>
      <c r="BY28" s="681"/>
      <c r="BZ28" s="681"/>
      <c r="CA28" s="681"/>
      <c r="CB28" s="685"/>
      <c r="CD28" s="692" t="s">
        <v>303</v>
      </c>
      <c r="CE28" s="693"/>
      <c r="CF28" s="693"/>
      <c r="CG28" s="693"/>
      <c r="CH28" s="693"/>
      <c r="CI28" s="693"/>
      <c r="CJ28" s="693"/>
      <c r="CK28" s="693"/>
      <c r="CL28" s="693"/>
      <c r="CM28" s="693"/>
      <c r="CN28" s="693"/>
      <c r="CO28" s="693"/>
      <c r="CP28" s="693"/>
      <c r="CQ28" s="694"/>
      <c r="CR28" s="677">
        <v>635659</v>
      </c>
      <c r="CS28" s="678"/>
      <c r="CT28" s="678"/>
      <c r="CU28" s="678"/>
      <c r="CV28" s="678"/>
      <c r="CW28" s="678"/>
      <c r="CX28" s="678"/>
      <c r="CY28" s="679"/>
      <c r="CZ28" s="682">
        <v>6.5</v>
      </c>
      <c r="DA28" s="711"/>
      <c r="DB28" s="711"/>
      <c r="DC28" s="715"/>
      <c r="DD28" s="686">
        <v>635659</v>
      </c>
      <c r="DE28" s="678"/>
      <c r="DF28" s="678"/>
      <c r="DG28" s="678"/>
      <c r="DH28" s="678"/>
      <c r="DI28" s="678"/>
      <c r="DJ28" s="678"/>
      <c r="DK28" s="679"/>
      <c r="DL28" s="686">
        <v>635659</v>
      </c>
      <c r="DM28" s="678"/>
      <c r="DN28" s="678"/>
      <c r="DO28" s="678"/>
      <c r="DP28" s="678"/>
      <c r="DQ28" s="678"/>
      <c r="DR28" s="678"/>
      <c r="DS28" s="678"/>
      <c r="DT28" s="678"/>
      <c r="DU28" s="678"/>
      <c r="DV28" s="679"/>
      <c r="DW28" s="682">
        <v>11.1</v>
      </c>
      <c r="DX28" s="711"/>
      <c r="DY28" s="711"/>
      <c r="DZ28" s="711"/>
      <c r="EA28" s="711"/>
      <c r="EB28" s="711"/>
      <c r="EC28" s="712"/>
    </row>
    <row r="29" spans="2:133" ht="11.25" customHeight="1" x14ac:dyDescent="0.2">
      <c r="B29" s="674" t="s">
        <v>304</v>
      </c>
      <c r="C29" s="675"/>
      <c r="D29" s="675"/>
      <c r="E29" s="675"/>
      <c r="F29" s="675"/>
      <c r="G29" s="675"/>
      <c r="H29" s="675"/>
      <c r="I29" s="675"/>
      <c r="J29" s="675"/>
      <c r="K29" s="675"/>
      <c r="L29" s="675"/>
      <c r="M29" s="675"/>
      <c r="N29" s="675"/>
      <c r="O29" s="675"/>
      <c r="P29" s="675"/>
      <c r="Q29" s="676"/>
      <c r="R29" s="677">
        <v>567468</v>
      </c>
      <c r="S29" s="678"/>
      <c r="T29" s="678"/>
      <c r="U29" s="678"/>
      <c r="V29" s="678"/>
      <c r="W29" s="678"/>
      <c r="X29" s="678"/>
      <c r="Y29" s="679"/>
      <c r="Z29" s="680">
        <v>5.6</v>
      </c>
      <c r="AA29" s="680"/>
      <c r="AB29" s="680"/>
      <c r="AC29" s="680"/>
      <c r="AD29" s="681" t="s">
        <v>129</v>
      </c>
      <c r="AE29" s="681"/>
      <c r="AF29" s="681"/>
      <c r="AG29" s="681"/>
      <c r="AH29" s="681"/>
      <c r="AI29" s="681"/>
      <c r="AJ29" s="681"/>
      <c r="AK29" s="681"/>
      <c r="AL29" s="682" t="s">
        <v>129</v>
      </c>
      <c r="AM29" s="683"/>
      <c r="AN29" s="683"/>
      <c r="AO29" s="684"/>
      <c r="AP29" s="656" t="s">
        <v>223</v>
      </c>
      <c r="AQ29" s="657"/>
      <c r="AR29" s="657"/>
      <c r="AS29" s="657"/>
      <c r="AT29" s="657"/>
      <c r="AU29" s="657"/>
      <c r="AV29" s="657"/>
      <c r="AW29" s="657"/>
      <c r="AX29" s="657"/>
      <c r="AY29" s="657"/>
      <c r="AZ29" s="657"/>
      <c r="BA29" s="657"/>
      <c r="BB29" s="657"/>
      <c r="BC29" s="657"/>
      <c r="BD29" s="657"/>
      <c r="BE29" s="657"/>
      <c r="BF29" s="658"/>
      <c r="BG29" s="656" t="s">
        <v>305</v>
      </c>
      <c r="BH29" s="717"/>
      <c r="BI29" s="717"/>
      <c r="BJ29" s="717"/>
      <c r="BK29" s="717"/>
      <c r="BL29" s="717"/>
      <c r="BM29" s="717"/>
      <c r="BN29" s="717"/>
      <c r="BO29" s="717"/>
      <c r="BP29" s="717"/>
      <c r="BQ29" s="718"/>
      <c r="BR29" s="656" t="s">
        <v>306</v>
      </c>
      <c r="BS29" s="717"/>
      <c r="BT29" s="717"/>
      <c r="BU29" s="717"/>
      <c r="BV29" s="717"/>
      <c r="BW29" s="717"/>
      <c r="BX29" s="717"/>
      <c r="BY29" s="717"/>
      <c r="BZ29" s="717"/>
      <c r="CA29" s="717"/>
      <c r="CB29" s="718"/>
      <c r="CD29" s="740" t="s">
        <v>307</v>
      </c>
      <c r="CE29" s="741"/>
      <c r="CF29" s="692" t="s">
        <v>308</v>
      </c>
      <c r="CG29" s="693"/>
      <c r="CH29" s="693"/>
      <c r="CI29" s="693"/>
      <c r="CJ29" s="693"/>
      <c r="CK29" s="693"/>
      <c r="CL29" s="693"/>
      <c r="CM29" s="693"/>
      <c r="CN29" s="693"/>
      <c r="CO29" s="693"/>
      <c r="CP29" s="693"/>
      <c r="CQ29" s="694"/>
      <c r="CR29" s="677">
        <v>635348</v>
      </c>
      <c r="CS29" s="713"/>
      <c r="CT29" s="713"/>
      <c r="CU29" s="713"/>
      <c r="CV29" s="713"/>
      <c r="CW29" s="713"/>
      <c r="CX29" s="713"/>
      <c r="CY29" s="714"/>
      <c r="CZ29" s="682">
        <v>6.5</v>
      </c>
      <c r="DA29" s="711"/>
      <c r="DB29" s="711"/>
      <c r="DC29" s="715"/>
      <c r="DD29" s="686">
        <v>635348</v>
      </c>
      <c r="DE29" s="713"/>
      <c r="DF29" s="713"/>
      <c r="DG29" s="713"/>
      <c r="DH29" s="713"/>
      <c r="DI29" s="713"/>
      <c r="DJ29" s="713"/>
      <c r="DK29" s="714"/>
      <c r="DL29" s="686">
        <v>635348</v>
      </c>
      <c r="DM29" s="713"/>
      <c r="DN29" s="713"/>
      <c r="DO29" s="713"/>
      <c r="DP29" s="713"/>
      <c r="DQ29" s="713"/>
      <c r="DR29" s="713"/>
      <c r="DS29" s="713"/>
      <c r="DT29" s="713"/>
      <c r="DU29" s="713"/>
      <c r="DV29" s="714"/>
      <c r="DW29" s="682">
        <v>11.1</v>
      </c>
      <c r="DX29" s="711"/>
      <c r="DY29" s="711"/>
      <c r="DZ29" s="711"/>
      <c r="EA29" s="711"/>
      <c r="EB29" s="711"/>
      <c r="EC29" s="712"/>
    </row>
    <row r="30" spans="2:133" ht="11.25" customHeight="1" x14ac:dyDescent="0.2">
      <c r="B30" s="674" t="s">
        <v>309</v>
      </c>
      <c r="C30" s="675"/>
      <c r="D30" s="675"/>
      <c r="E30" s="675"/>
      <c r="F30" s="675"/>
      <c r="G30" s="675"/>
      <c r="H30" s="675"/>
      <c r="I30" s="675"/>
      <c r="J30" s="675"/>
      <c r="K30" s="675"/>
      <c r="L30" s="675"/>
      <c r="M30" s="675"/>
      <c r="N30" s="675"/>
      <c r="O30" s="675"/>
      <c r="P30" s="675"/>
      <c r="Q30" s="676"/>
      <c r="R30" s="677">
        <v>50976</v>
      </c>
      <c r="S30" s="678"/>
      <c r="T30" s="678"/>
      <c r="U30" s="678"/>
      <c r="V30" s="678"/>
      <c r="W30" s="678"/>
      <c r="X30" s="678"/>
      <c r="Y30" s="679"/>
      <c r="Z30" s="680">
        <v>0.5</v>
      </c>
      <c r="AA30" s="680"/>
      <c r="AB30" s="680"/>
      <c r="AC30" s="680"/>
      <c r="AD30" s="681">
        <v>31705</v>
      </c>
      <c r="AE30" s="681"/>
      <c r="AF30" s="681"/>
      <c r="AG30" s="681"/>
      <c r="AH30" s="681"/>
      <c r="AI30" s="681"/>
      <c r="AJ30" s="681"/>
      <c r="AK30" s="681"/>
      <c r="AL30" s="682">
        <v>0.6</v>
      </c>
      <c r="AM30" s="683"/>
      <c r="AN30" s="683"/>
      <c r="AO30" s="684"/>
      <c r="AP30" s="725" t="s">
        <v>310</v>
      </c>
      <c r="AQ30" s="726"/>
      <c r="AR30" s="726"/>
      <c r="AS30" s="726"/>
      <c r="AT30" s="731" t="s">
        <v>311</v>
      </c>
      <c r="AU30" s="228"/>
      <c r="AV30" s="228"/>
      <c r="AW30" s="228"/>
      <c r="AX30" s="663" t="s">
        <v>188</v>
      </c>
      <c r="AY30" s="664"/>
      <c r="AZ30" s="664"/>
      <c r="BA30" s="664"/>
      <c r="BB30" s="664"/>
      <c r="BC30" s="664"/>
      <c r="BD30" s="664"/>
      <c r="BE30" s="664"/>
      <c r="BF30" s="665"/>
      <c r="BG30" s="737">
        <v>98.5</v>
      </c>
      <c r="BH30" s="738"/>
      <c r="BI30" s="738"/>
      <c r="BJ30" s="738"/>
      <c r="BK30" s="738"/>
      <c r="BL30" s="738"/>
      <c r="BM30" s="672">
        <v>89.8</v>
      </c>
      <c r="BN30" s="738"/>
      <c r="BO30" s="738"/>
      <c r="BP30" s="738"/>
      <c r="BQ30" s="739"/>
      <c r="BR30" s="737">
        <v>98.3</v>
      </c>
      <c r="BS30" s="738"/>
      <c r="BT30" s="738"/>
      <c r="BU30" s="738"/>
      <c r="BV30" s="738"/>
      <c r="BW30" s="738"/>
      <c r="BX30" s="672">
        <v>88.6</v>
      </c>
      <c r="BY30" s="738"/>
      <c r="BZ30" s="738"/>
      <c r="CA30" s="738"/>
      <c r="CB30" s="739"/>
      <c r="CD30" s="742"/>
      <c r="CE30" s="743"/>
      <c r="CF30" s="692" t="s">
        <v>312</v>
      </c>
      <c r="CG30" s="693"/>
      <c r="CH30" s="693"/>
      <c r="CI30" s="693"/>
      <c r="CJ30" s="693"/>
      <c r="CK30" s="693"/>
      <c r="CL30" s="693"/>
      <c r="CM30" s="693"/>
      <c r="CN30" s="693"/>
      <c r="CO30" s="693"/>
      <c r="CP30" s="693"/>
      <c r="CQ30" s="694"/>
      <c r="CR30" s="677">
        <v>578955</v>
      </c>
      <c r="CS30" s="678"/>
      <c r="CT30" s="678"/>
      <c r="CU30" s="678"/>
      <c r="CV30" s="678"/>
      <c r="CW30" s="678"/>
      <c r="CX30" s="678"/>
      <c r="CY30" s="679"/>
      <c r="CZ30" s="682">
        <v>5.9</v>
      </c>
      <c r="DA30" s="711"/>
      <c r="DB30" s="711"/>
      <c r="DC30" s="715"/>
      <c r="DD30" s="686">
        <v>578955</v>
      </c>
      <c r="DE30" s="678"/>
      <c r="DF30" s="678"/>
      <c r="DG30" s="678"/>
      <c r="DH30" s="678"/>
      <c r="DI30" s="678"/>
      <c r="DJ30" s="678"/>
      <c r="DK30" s="679"/>
      <c r="DL30" s="686">
        <v>578955</v>
      </c>
      <c r="DM30" s="678"/>
      <c r="DN30" s="678"/>
      <c r="DO30" s="678"/>
      <c r="DP30" s="678"/>
      <c r="DQ30" s="678"/>
      <c r="DR30" s="678"/>
      <c r="DS30" s="678"/>
      <c r="DT30" s="678"/>
      <c r="DU30" s="678"/>
      <c r="DV30" s="679"/>
      <c r="DW30" s="682">
        <v>10.1</v>
      </c>
      <c r="DX30" s="711"/>
      <c r="DY30" s="711"/>
      <c r="DZ30" s="711"/>
      <c r="EA30" s="711"/>
      <c r="EB30" s="711"/>
      <c r="EC30" s="712"/>
    </row>
    <row r="31" spans="2:133" ht="11.25" customHeight="1" x14ac:dyDescent="0.2">
      <c r="B31" s="674" t="s">
        <v>313</v>
      </c>
      <c r="C31" s="675"/>
      <c r="D31" s="675"/>
      <c r="E31" s="675"/>
      <c r="F31" s="675"/>
      <c r="G31" s="675"/>
      <c r="H31" s="675"/>
      <c r="I31" s="675"/>
      <c r="J31" s="675"/>
      <c r="K31" s="675"/>
      <c r="L31" s="675"/>
      <c r="M31" s="675"/>
      <c r="N31" s="675"/>
      <c r="O31" s="675"/>
      <c r="P31" s="675"/>
      <c r="Q31" s="676"/>
      <c r="R31" s="677">
        <v>247731</v>
      </c>
      <c r="S31" s="678"/>
      <c r="T31" s="678"/>
      <c r="U31" s="678"/>
      <c r="V31" s="678"/>
      <c r="W31" s="678"/>
      <c r="X31" s="678"/>
      <c r="Y31" s="679"/>
      <c r="Z31" s="680">
        <v>2.4</v>
      </c>
      <c r="AA31" s="680"/>
      <c r="AB31" s="680"/>
      <c r="AC31" s="680"/>
      <c r="AD31" s="681" t="s">
        <v>180</v>
      </c>
      <c r="AE31" s="681"/>
      <c r="AF31" s="681"/>
      <c r="AG31" s="681"/>
      <c r="AH31" s="681"/>
      <c r="AI31" s="681"/>
      <c r="AJ31" s="681"/>
      <c r="AK31" s="681"/>
      <c r="AL31" s="682" t="s">
        <v>180</v>
      </c>
      <c r="AM31" s="683"/>
      <c r="AN31" s="683"/>
      <c r="AO31" s="684"/>
      <c r="AP31" s="727"/>
      <c r="AQ31" s="728"/>
      <c r="AR31" s="728"/>
      <c r="AS31" s="728"/>
      <c r="AT31" s="732"/>
      <c r="AU31" s="227" t="s">
        <v>314</v>
      </c>
      <c r="AV31" s="227"/>
      <c r="AW31" s="227"/>
      <c r="AX31" s="674" t="s">
        <v>315</v>
      </c>
      <c r="AY31" s="675"/>
      <c r="AZ31" s="675"/>
      <c r="BA31" s="675"/>
      <c r="BB31" s="675"/>
      <c r="BC31" s="675"/>
      <c r="BD31" s="675"/>
      <c r="BE31" s="675"/>
      <c r="BF31" s="676"/>
      <c r="BG31" s="734">
        <v>98.3</v>
      </c>
      <c r="BH31" s="713"/>
      <c r="BI31" s="713"/>
      <c r="BJ31" s="713"/>
      <c r="BK31" s="713"/>
      <c r="BL31" s="713"/>
      <c r="BM31" s="683">
        <v>89.4</v>
      </c>
      <c r="BN31" s="735"/>
      <c r="BO31" s="735"/>
      <c r="BP31" s="735"/>
      <c r="BQ31" s="736"/>
      <c r="BR31" s="734">
        <v>98.2</v>
      </c>
      <c r="BS31" s="713"/>
      <c r="BT31" s="713"/>
      <c r="BU31" s="713"/>
      <c r="BV31" s="713"/>
      <c r="BW31" s="713"/>
      <c r="BX31" s="683">
        <v>87.7</v>
      </c>
      <c r="BY31" s="735"/>
      <c r="BZ31" s="735"/>
      <c r="CA31" s="735"/>
      <c r="CB31" s="736"/>
      <c r="CD31" s="742"/>
      <c r="CE31" s="743"/>
      <c r="CF31" s="692" t="s">
        <v>316</v>
      </c>
      <c r="CG31" s="693"/>
      <c r="CH31" s="693"/>
      <c r="CI31" s="693"/>
      <c r="CJ31" s="693"/>
      <c r="CK31" s="693"/>
      <c r="CL31" s="693"/>
      <c r="CM31" s="693"/>
      <c r="CN31" s="693"/>
      <c r="CO31" s="693"/>
      <c r="CP31" s="693"/>
      <c r="CQ31" s="694"/>
      <c r="CR31" s="677">
        <v>56393</v>
      </c>
      <c r="CS31" s="713"/>
      <c r="CT31" s="713"/>
      <c r="CU31" s="713"/>
      <c r="CV31" s="713"/>
      <c r="CW31" s="713"/>
      <c r="CX31" s="713"/>
      <c r="CY31" s="714"/>
      <c r="CZ31" s="682">
        <v>0.6</v>
      </c>
      <c r="DA31" s="711"/>
      <c r="DB31" s="711"/>
      <c r="DC31" s="715"/>
      <c r="DD31" s="686">
        <v>56393</v>
      </c>
      <c r="DE31" s="713"/>
      <c r="DF31" s="713"/>
      <c r="DG31" s="713"/>
      <c r="DH31" s="713"/>
      <c r="DI31" s="713"/>
      <c r="DJ31" s="713"/>
      <c r="DK31" s="714"/>
      <c r="DL31" s="686">
        <v>56393</v>
      </c>
      <c r="DM31" s="713"/>
      <c r="DN31" s="713"/>
      <c r="DO31" s="713"/>
      <c r="DP31" s="713"/>
      <c r="DQ31" s="713"/>
      <c r="DR31" s="713"/>
      <c r="DS31" s="713"/>
      <c r="DT31" s="713"/>
      <c r="DU31" s="713"/>
      <c r="DV31" s="714"/>
      <c r="DW31" s="682">
        <v>1</v>
      </c>
      <c r="DX31" s="711"/>
      <c r="DY31" s="711"/>
      <c r="DZ31" s="711"/>
      <c r="EA31" s="711"/>
      <c r="EB31" s="711"/>
      <c r="EC31" s="712"/>
    </row>
    <row r="32" spans="2:133" ht="11.25" customHeight="1" x14ac:dyDescent="0.2">
      <c r="B32" s="674" t="s">
        <v>317</v>
      </c>
      <c r="C32" s="675"/>
      <c r="D32" s="675"/>
      <c r="E32" s="675"/>
      <c r="F32" s="675"/>
      <c r="G32" s="675"/>
      <c r="H32" s="675"/>
      <c r="I32" s="675"/>
      <c r="J32" s="675"/>
      <c r="K32" s="675"/>
      <c r="L32" s="675"/>
      <c r="M32" s="675"/>
      <c r="N32" s="675"/>
      <c r="O32" s="675"/>
      <c r="P32" s="675"/>
      <c r="Q32" s="676"/>
      <c r="R32" s="677">
        <v>614074</v>
      </c>
      <c r="S32" s="678"/>
      <c r="T32" s="678"/>
      <c r="U32" s="678"/>
      <c r="V32" s="678"/>
      <c r="W32" s="678"/>
      <c r="X32" s="678"/>
      <c r="Y32" s="679"/>
      <c r="Z32" s="680">
        <v>6.1</v>
      </c>
      <c r="AA32" s="680"/>
      <c r="AB32" s="680"/>
      <c r="AC32" s="680"/>
      <c r="AD32" s="681" t="s">
        <v>180</v>
      </c>
      <c r="AE32" s="681"/>
      <c r="AF32" s="681"/>
      <c r="AG32" s="681"/>
      <c r="AH32" s="681"/>
      <c r="AI32" s="681"/>
      <c r="AJ32" s="681"/>
      <c r="AK32" s="681"/>
      <c r="AL32" s="682" t="s">
        <v>229</v>
      </c>
      <c r="AM32" s="683"/>
      <c r="AN32" s="683"/>
      <c r="AO32" s="684"/>
      <c r="AP32" s="729"/>
      <c r="AQ32" s="730"/>
      <c r="AR32" s="730"/>
      <c r="AS32" s="730"/>
      <c r="AT32" s="733"/>
      <c r="AU32" s="229"/>
      <c r="AV32" s="229"/>
      <c r="AW32" s="229"/>
      <c r="AX32" s="722" t="s">
        <v>318</v>
      </c>
      <c r="AY32" s="723"/>
      <c r="AZ32" s="723"/>
      <c r="BA32" s="723"/>
      <c r="BB32" s="723"/>
      <c r="BC32" s="723"/>
      <c r="BD32" s="723"/>
      <c r="BE32" s="723"/>
      <c r="BF32" s="724"/>
      <c r="BG32" s="746">
        <v>98.4</v>
      </c>
      <c r="BH32" s="747"/>
      <c r="BI32" s="747"/>
      <c r="BJ32" s="747"/>
      <c r="BK32" s="747"/>
      <c r="BL32" s="747"/>
      <c r="BM32" s="748">
        <v>88.7</v>
      </c>
      <c r="BN32" s="747"/>
      <c r="BO32" s="747"/>
      <c r="BP32" s="747"/>
      <c r="BQ32" s="749"/>
      <c r="BR32" s="746">
        <v>98.2</v>
      </c>
      <c r="BS32" s="747"/>
      <c r="BT32" s="747"/>
      <c r="BU32" s="747"/>
      <c r="BV32" s="747"/>
      <c r="BW32" s="747"/>
      <c r="BX32" s="748">
        <v>87.5</v>
      </c>
      <c r="BY32" s="747"/>
      <c r="BZ32" s="747"/>
      <c r="CA32" s="747"/>
      <c r="CB32" s="749"/>
      <c r="CD32" s="744"/>
      <c r="CE32" s="745"/>
      <c r="CF32" s="692" t="s">
        <v>319</v>
      </c>
      <c r="CG32" s="693"/>
      <c r="CH32" s="693"/>
      <c r="CI32" s="693"/>
      <c r="CJ32" s="693"/>
      <c r="CK32" s="693"/>
      <c r="CL32" s="693"/>
      <c r="CM32" s="693"/>
      <c r="CN32" s="693"/>
      <c r="CO32" s="693"/>
      <c r="CP32" s="693"/>
      <c r="CQ32" s="694"/>
      <c r="CR32" s="677">
        <v>311</v>
      </c>
      <c r="CS32" s="678"/>
      <c r="CT32" s="678"/>
      <c r="CU32" s="678"/>
      <c r="CV32" s="678"/>
      <c r="CW32" s="678"/>
      <c r="CX32" s="678"/>
      <c r="CY32" s="679"/>
      <c r="CZ32" s="682">
        <v>0</v>
      </c>
      <c r="DA32" s="711"/>
      <c r="DB32" s="711"/>
      <c r="DC32" s="715"/>
      <c r="DD32" s="686">
        <v>311</v>
      </c>
      <c r="DE32" s="678"/>
      <c r="DF32" s="678"/>
      <c r="DG32" s="678"/>
      <c r="DH32" s="678"/>
      <c r="DI32" s="678"/>
      <c r="DJ32" s="678"/>
      <c r="DK32" s="679"/>
      <c r="DL32" s="686">
        <v>311</v>
      </c>
      <c r="DM32" s="678"/>
      <c r="DN32" s="678"/>
      <c r="DO32" s="678"/>
      <c r="DP32" s="678"/>
      <c r="DQ32" s="678"/>
      <c r="DR32" s="678"/>
      <c r="DS32" s="678"/>
      <c r="DT32" s="678"/>
      <c r="DU32" s="678"/>
      <c r="DV32" s="679"/>
      <c r="DW32" s="682">
        <v>0</v>
      </c>
      <c r="DX32" s="711"/>
      <c r="DY32" s="711"/>
      <c r="DZ32" s="711"/>
      <c r="EA32" s="711"/>
      <c r="EB32" s="711"/>
      <c r="EC32" s="712"/>
    </row>
    <row r="33" spans="2:133" ht="11.25" customHeight="1" x14ac:dyDescent="0.2">
      <c r="B33" s="674" t="s">
        <v>320</v>
      </c>
      <c r="C33" s="675"/>
      <c r="D33" s="675"/>
      <c r="E33" s="675"/>
      <c r="F33" s="675"/>
      <c r="G33" s="675"/>
      <c r="H33" s="675"/>
      <c r="I33" s="675"/>
      <c r="J33" s="675"/>
      <c r="K33" s="675"/>
      <c r="L33" s="675"/>
      <c r="M33" s="675"/>
      <c r="N33" s="675"/>
      <c r="O33" s="675"/>
      <c r="P33" s="675"/>
      <c r="Q33" s="676"/>
      <c r="R33" s="677">
        <v>252097</v>
      </c>
      <c r="S33" s="678"/>
      <c r="T33" s="678"/>
      <c r="U33" s="678"/>
      <c r="V33" s="678"/>
      <c r="W33" s="678"/>
      <c r="X33" s="678"/>
      <c r="Y33" s="679"/>
      <c r="Z33" s="680">
        <v>2.5</v>
      </c>
      <c r="AA33" s="680"/>
      <c r="AB33" s="680"/>
      <c r="AC33" s="680"/>
      <c r="AD33" s="681" t="s">
        <v>129</v>
      </c>
      <c r="AE33" s="681"/>
      <c r="AF33" s="681"/>
      <c r="AG33" s="681"/>
      <c r="AH33" s="681"/>
      <c r="AI33" s="681"/>
      <c r="AJ33" s="681"/>
      <c r="AK33" s="681"/>
      <c r="AL33" s="682" t="s">
        <v>180</v>
      </c>
      <c r="AM33" s="683"/>
      <c r="AN33" s="683"/>
      <c r="AO33" s="684"/>
      <c r="AP33" s="230"/>
      <c r="AQ33" s="231"/>
      <c r="AR33" s="227"/>
      <c r="AS33" s="228"/>
      <c r="AT33" s="228"/>
      <c r="AU33" s="228"/>
      <c r="AV33" s="228"/>
      <c r="AW33" s="228"/>
      <c r="AX33" s="228"/>
      <c r="AY33" s="228"/>
      <c r="AZ33" s="228"/>
      <c r="BA33" s="228"/>
      <c r="BB33" s="228"/>
      <c r="BC33" s="228"/>
      <c r="BD33" s="228"/>
      <c r="BE33" s="228"/>
      <c r="BF33" s="228"/>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D33" s="692" t="s">
        <v>321</v>
      </c>
      <c r="CE33" s="693"/>
      <c r="CF33" s="693"/>
      <c r="CG33" s="693"/>
      <c r="CH33" s="693"/>
      <c r="CI33" s="693"/>
      <c r="CJ33" s="693"/>
      <c r="CK33" s="693"/>
      <c r="CL33" s="693"/>
      <c r="CM33" s="693"/>
      <c r="CN33" s="693"/>
      <c r="CO33" s="693"/>
      <c r="CP33" s="693"/>
      <c r="CQ33" s="694"/>
      <c r="CR33" s="677">
        <v>4441446</v>
      </c>
      <c r="CS33" s="713"/>
      <c r="CT33" s="713"/>
      <c r="CU33" s="713"/>
      <c r="CV33" s="713"/>
      <c r="CW33" s="713"/>
      <c r="CX33" s="713"/>
      <c r="CY33" s="714"/>
      <c r="CZ33" s="682">
        <v>45.4</v>
      </c>
      <c r="DA33" s="711"/>
      <c r="DB33" s="711"/>
      <c r="DC33" s="715"/>
      <c r="DD33" s="686">
        <v>3209586</v>
      </c>
      <c r="DE33" s="713"/>
      <c r="DF33" s="713"/>
      <c r="DG33" s="713"/>
      <c r="DH33" s="713"/>
      <c r="DI33" s="713"/>
      <c r="DJ33" s="713"/>
      <c r="DK33" s="714"/>
      <c r="DL33" s="686">
        <v>2632451</v>
      </c>
      <c r="DM33" s="713"/>
      <c r="DN33" s="713"/>
      <c r="DO33" s="713"/>
      <c r="DP33" s="713"/>
      <c r="DQ33" s="713"/>
      <c r="DR33" s="713"/>
      <c r="DS33" s="713"/>
      <c r="DT33" s="713"/>
      <c r="DU33" s="713"/>
      <c r="DV33" s="714"/>
      <c r="DW33" s="682">
        <v>46</v>
      </c>
      <c r="DX33" s="711"/>
      <c r="DY33" s="711"/>
      <c r="DZ33" s="711"/>
      <c r="EA33" s="711"/>
      <c r="EB33" s="711"/>
      <c r="EC33" s="712"/>
    </row>
    <row r="34" spans="2:133" ht="11.25" customHeight="1" x14ac:dyDescent="0.2">
      <c r="B34" s="674" t="s">
        <v>322</v>
      </c>
      <c r="C34" s="675"/>
      <c r="D34" s="675"/>
      <c r="E34" s="675"/>
      <c r="F34" s="675"/>
      <c r="G34" s="675"/>
      <c r="H34" s="675"/>
      <c r="I34" s="675"/>
      <c r="J34" s="675"/>
      <c r="K34" s="675"/>
      <c r="L34" s="675"/>
      <c r="M34" s="675"/>
      <c r="N34" s="675"/>
      <c r="O34" s="675"/>
      <c r="P34" s="675"/>
      <c r="Q34" s="676"/>
      <c r="R34" s="677">
        <v>155446</v>
      </c>
      <c r="S34" s="678"/>
      <c r="T34" s="678"/>
      <c r="U34" s="678"/>
      <c r="V34" s="678"/>
      <c r="W34" s="678"/>
      <c r="X34" s="678"/>
      <c r="Y34" s="679"/>
      <c r="Z34" s="680">
        <v>1.5</v>
      </c>
      <c r="AA34" s="680"/>
      <c r="AB34" s="680"/>
      <c r="AC34" s="680"/>
      <c r="AD34" s="681" t="s">
        <v>129</v>
      </c>
      <c r="AE34" s="681"/>
      <c r="AF34" s="681"/>
      <c r="AG34" s="681"/>
      <c r="AH34" s="681"/>
      <c r="AI34" s="681"/>
      <c r="AJ34" s="681"/>
      <c r="AK34" s="681"/>
      <c r="AL34" s="682" t="s">
        <v>180</v>
      </c>
      <c r="AM34" s="683"/>
      <c r="AN34" s="683"/>
      <c r="AO34" s="684"/>
      <c r="AP34" s="232"/>
      <c r="AQ34" s="656" t="s">
        <v>323</v>
      </c>
      <c r="AR34" s="657"/>
      <c r="AS34" s="657"/>
      <c r="AT34" s="657"/>
      <c r="AU34" s="657"/>
      <c r="AV34" s="657"/>
      <c r="AW34" s="657"/>
      <c r="AX34" s="657"/>
      <c r="AY34" s="657"/>
      <c r="AZ34" s="657"/>
      <c r="BA34" s="657"/>
      <c r="BB34" s="657"/>
      <c r="BC34" s="657"/>
      <c r="BD34" s="657"/>
      <c r="BE34" s="657"/>
      <c r="BF34" s="658"/>
      <c r="BG34" s="656" t="s">
        <v>324</v>
      </c>
      <c r="BH34" s="657"/>
      <c r="BI34" s="657"/>
      <c r="BJ34" s="657"/>
      <c r="BK34" s="657"/>
      <c r="BL34" s="657"/>
      <c r="BM34" s="657"/>
      <c r="BN34" s="657"/>
      <c r="BO34" s="657"/>
      <c r="BP34" s="657"/>
      <c r="BQ34" s="657"/>
      <c r="BR34" s="657"/>
      <c r="BS34" s="657"/>
      <c r="BT34" s="657"/>
      <c r="BU34" s="657"/>
      <c r="BV34" s="657"/>
      <c r="BW34" s="657"/>
      <c r="BX34" s="657"/>
      <c r="BY34" s="657"/>
      <c r="BZ34" s="657"/>
      <c r="CA34" s="657"/>
      <c r="CB34" s="658"/>
      <c r="CD34" s="692" t="s">
        <v>325</v>
      </c>
      <c r="CE34" s="693"/>
      <c r="CF34" s="693"/>
      <c r="CG34" s="693"/>
      <c r="CH34" s="693"/>
      <c r="CI34" s="693"/>
      <c r="CJ34" s="693"/>
      <c r="CK34" s="693"/>
      <c r="CL34" s="693"/>
      <c r="CM34" s="693"/>
      <c r="CN34" s="693"/>
      <c r="CO34" s="693"/>
      <c r="CP34" s="693"/>
      <c r="CQ34" s="694"/>
      <c r="CR34" s="677">
        <v>1598835</v>
      </c>
      <c r="CS34" s="678"/>
      <c r="CT34" s="678"/>
      <c r="CU34" s="678"/>
      <c r="CV34" s="678"/>
      <c r="CW34" s="678"/>
      <c r="CX34" s="678"/>
      <c r="CY34" s="679"/>
      <c r="CZ34" s="682">
        <v>16.3</v>
      </c>
      <c r="DA34" s="711"/>
      <c r="DB34" s="711"/>
      <c r="DC34" s="715"/>
      <c r="DD34" s="686">
        <v>1135034</v>
      </c>
      <c r="DE34" s="678"/>
      <c r="DF34" s="678"/>
      <c r="DG34" s="678"/>
      <c r="DH34" s="678"/>
      <c r="DI34" s="678"/>
      <c r="DJ34" s="678"/>
      <c r="DK34" s="679"/>
      <c r="DL34" s="686">
        <v>944616</v>
      </c>
      <c r="DM34" s="678"/>
      <c r="DN34" s="678"/>
      <c r="DO34" s="678"/>
      <c r="DP34" s="678"/>
      <c r="DQ34" s="678"/>
      <c r="DR34" s="678"/>
      <c r="DS34" s="678"/>
      <c r="DT34" s="678"/>
      <c r="DU34" s="678"/>
      <c r="DV34" s="679"/>
      <c r="DW34" s="682">
        <v>16.5</v>
      </c>
      <c r="DX34" s="711"/>
      <c r="DY34" s="711"/>
      <c r="DZ34" s="711"/>
      <c r="EA34" s="711"/>
      <c r="EB34" s="711"/>
      <c r="EC34" s="712"/>
    </row>
    <row r="35" spans="2:133" ht="11.25" customHeight="1" x14ac:dyDescent="0.2">
      <c r="B35" s="674" t="s">
        <v>326</v>
      </c>
      <c r="C35" s="675"/>
      <c r="D35" s="675"/>
      <c r="E35" s="675"/>
      <c r="F35" s="675"/>
      <c r="G35" s="675"/>
      <c r="H35" s="675"/>
      <c r="I35" s="675"/>
      <c r="J35" s="675"/>
      <c r="K35" s="675"/>
      <c r="L35" s="675"/>
      <c r="M35" s="675"/>
      <c r="N35" s="675"/>
      <c r="O35" s="675"/>
      <c r="P35" s="675"/>
      <c r="Q35" s="676"/>
      <c r="R35" s="677">
        <v>1343900</v>
      </c>
      <c r="S35" s="678"/>
      <c r="T35" s="678"/>
      <c r="U35" s="678"/>
      <c r="V35" s="678"/>
      <c r="W35" s="678"/>
      <c r="X35" s="678"/>
      <c r="Y35" s="679"/>
      <c r="Z35" s="680">
        <v>13.2</v>
      </c>
      <c r="AA35" s="680"/>
      <c r="AB35" s="680"/>
      <c r="AC35" s="680"/>
      <c r="AD35" s="681" t="s">
        <v>180</v>
      </c>
      <c r="AE35" s="681"/>
      <c r="AF35" s="681"/>
      <c r="AG35" s="681"/>
      <c r="AH35" s="681"/>
      <c r="AI35" s="681"/>
      <c r="AJ35" s="681"/>
      <c r="AK35" s="681"/>
      <c r="AL35" s="682" t="s">
        <v>229</v>
      </c>
      <c r="AM35" s="683"/>
      <c r="AN35" s="683"/>
      <c r="AO35" s="684"/>
      <c r="AP35" s="232"/>
      <c r="AQ35" s="750" t="s">
        <v>327</v>
      </c>
      <c r="AR35" s="751"/>
      <c r="AS35" s="751"/>
      <c r="AT35" s="751"/>
      <c r="AU35" s="751"/>
      <c r="AV35" s="751"/>
      <c r="AW35" s="751"/>
      <c r="AX35" s="751"/>
      <c r="AY35" s="752"/>
      <c r="AZ35" s="666">
        <v>1221817</v>
      </c>
      <c r="BA35" s="667"/>
      <c r="BB35" s="667"/>
      <c r="BC35" s="667"/>
      <c r="BD35" s="667"/>
      <c r="BE35" s="667"/>
      <c r="BF35" s="753"/>
      <c r="BG35" s="688" t="s">
        <v>328</v>
      </c>
      <c r="BH35" s="689"/>
      <c r="BI35" s="689"/>
      <c r="BJ35" s="689"/>
      <c r="BK35" s="689"/>
      <c r="BL35" s="689"/>
      <c r="BM35" s="689"/>
      <c r="BN35" s="689"/>
      <c r="BO35" s="689"/>
      <c r="BP35" s="689"/>
      <c r="BQ35" s="689"/>
      <c r="BR35" s="689"/>
      <c r="BS35" s="689"/>
      <c r="BT35" s="689"/>
      <c r="BU35" s="690"/>
      <c r="BV35" s="666">
        <v>157237</v>
      </c>
      <c r="BW35" s="667"/>
      <c r="BX35" s="667"/>
      <c r="BY35" s="667"/>
      <c r="BZ35" s="667"/>
      <c r="CA35" s="667"/>
      <c r="CB35" s="753"/>
      <c r="CD35" s="692" t="s">
        <v>329</v>
      </c>
      <c r="CE35" s="693"/>
      <c r="CF35" s="693"/>
      <c r="CG35" s="693"/>
      <c r="CH35" s="693"/>
      <c r="CI35" s="693"/>
      <c r="CJ35" s="693"/>
      <c r="CK35" s="693"/>
      <c r="CL35" s="693"/>
      <c r="CM35" s="693"/>
      <c r="CN35" s="693"/>
      <c r="CO35" s="693"/>
      <c r="CP35" s="693"/>
      <c r="CQ35" s="694"/>
      <c r="CR35" s="677">
        <v>60704</v>
      </c>
      <c r="CS35" s="713"/>
      <c r="CT35" s="713"/>
      <c r="CU35" s="713"/>
      <c r="CV35" s="713"/>
      <c r="CW35" s="713"/>
      <c r="CX35" s="713"/>
      <c r="CY35" s="714"/>
      <c r="CZ35" s="682">
        <v>0.6</v>
      </c>
      <c r="DA35" s="711"/>
      <c r="DB35" s="711"/>
      <c r="DC35" s="715"/>
      <c r="DD35" s="686">
        <v>44706</v>
      </c>
      <c r="DE35" s="713"/>
      <c r="DF35" s="713"/>
      <c r="DG35" s="713"/>
      <c r="DH35" s="713"/>
      <c r="DI35" s="713"/>
      <c r="DJ35" s="713"/>
      <c r="DK35" s="714"/>
      <c r="DL35" s="686">
        <v>44706</v>
      </c>
      <c r="DM35" s="713"/>
      <c r="DN35" s="713"/>
      <c r="DO35" s="713"/>
      <c r="DP35" s="713"/>
      <c r="DQ35" s="713"/>
      <c r="DR35" s="713"/>
      <c r="DS35" s="713"/>
      <c r="DT35" s="713"/>
      <c r="DU35" s="713"/>
      <c r="DV35" s="714"/>
      <c r="DW35" s="682">
        <v>0.8</v>
      </c>
      <c r="DX35" s="711"/>
      <c r="DY35" s="711"/>
      <c r="DZ35" s="711"/>
      <c r="EA35" s="711"/>
      <c r="EB35" s="711"/>
      <c r="EC35" s="712"/>
    </row>
    <row r="36" spans="2:133" ht="11.25" customHeight="1" x14ac:dyDescent="0.2">
      <c r="B36" s="674" t="s">
        <v>330</v>
      </c>
      <c r="C36" s="675"/>
      <c r="D36" s="675"/>
      <c r="E36" s="675"/>
      <c r="F36" s="675"/>
      <c r="G36" s="675"/>
      <c r="H36" s="675"/>
      <c r="I36" s="675"/>
      <c r="J36" s="675"/>
      <c r="K36" s="675"/>
      <c r="L36" s="675"/>
      <c r="M36" s="675"/>
      <c r="N36" s="675"/>
      <c r="O36" s="675"/>
      <c r="P36" s="675"/>
      <c r="Q36" s="676"/>
      <c r="R36" s="677" t="s">
        <v>229</v>
      </c>
      <c r="S36" s="678"/>
      <c r="T36" s="678"/>
      <c r="U36" s="678"/>
      <c r="V36" s="678"/>
      <c r="W36" s="678"/>
      <c r="X36" s="678"/>
      <c r="Y36" s="679"/>
      <c r="Z36" s="680" t="s">
        <v>129</v>
      </c>
      <c r="AA36" s="680"/>
      <c r="AB36" s="680"/>
      <c r="AC36" s="680"/>
      <c r="AD36" s="681" t="s">
        <v>180</v>
      </c>
      <c r="AE36" s="681"/>
      <c r="AF36" s="681"/>
      <c r="AG36" s="681"/>
      <c r="AH36" s="681"/>
      <c r="AI36" s="681"/>
      <c r="AJ36" s="681"/>
      <c r="AK36" s="681"/>
      <c r="AL36" s="682" t="s">
        <v>229</v>
      </c>
      <c r="AM36" s="683"/>
      <c r="AN36" s="683"/>
      <c r="AO36" s="684"/>
      <c r="AQ36" s="754" t="s">
        <v>331</v>
      </c>
      <c r="AR36" s="755"/>
      <c r="AS36" s="755"/>
      <c r="AT36" s="755"/>
      <c r="AU36" s="755"/>
      <c r="AV36" s="755"/>
      <c r="AW36" s="755"/>
      <c r="AX36" s="755"/>
      <c r="AY36" s="756"/>
      <c r="AZ36" s="677">
        <v>237000</v>
      </c>
      <c r="BA36" s="678"/>
      <c r="BB36" s="678"/>
      <c r="BC36" s="678"/>
      <c r="BD36" s="713"/>
      <c r="BE36" s="713"/>
      <c r="BF36" s="736"/>
      <c r="BG36" s="692" t="s">
        <v>332</v>
      </c>
      <c r="BH36" s="693"/>
      <c r="BI36" s="693"/>
      <c r="BJ36" s="693"/>
      <c r="BK36" s="693"/>
      <c r="BL36" s="693"/>
      <c r="BM36" s="693"/>
      <c r="BN36" s="693"/>
      <c r="BO36" s="693"/>
      <c r="BP36" s="693"/>
      <c r="BQ36" s="693"/>
      <c r="BR36" s="693"/>
      <c r="BS36" s="693"/>
      <c r="BT36" s="693"/>
      <c r="BU36" s="694"/>
      <c r="BV36" s="677">
        <v>148241</v>
      </c>
      <c r="BW36" s="678"/>
      <c r="BX36" s="678"/>
      <c r="BY36" s="678"/>
      <c r="BZ36" s="678"/>
      <c r="CA36" s="678"/>
      <c r="CB36" s="687"/>
      <c r="CD36" s="692" t="s">
        <v>333</v>
      </c>
      <c r="CE36" s="693"/>
      <c r="CF36" s="693"/>
      <c r="CG36" s="693"/>
      <c r="CH36" s="693"/>
      <c r="CI36" s="693"/>
      <c r="CJ36" s="693"/>
      <c r="CK36" s="693"/>
      <c r="CL36" s="693"/>
      <c r="CM36" s="693"/>
      <c r="CN36" s="693"/>
      <c r="CO36" s="693"/>
      <c r="CP36" s="693"/>
      <c r="CQ36" s="694"/>
      <c r="CR36" s="677">
        <v>1516370</v>
      </c>
      <c r="CS36" s="678"/>
      <c r="CT36" s="678"/>
      <c r="CU36" s="678"/>
      <c r="CV36" s="678"/>
      <c r="CW36" s="678"/>
      <c r="CX36" s="678"/>
      <c r="CY36" s="679"/>
      <c r="CZ36" s="682">
        <v>15.5</v>
      </c>
      <c r="DA36" s="711"/>
      <c r="DB36" s="711"/>
      <c r="DC36" s="715"/>
      <c r="DD36" s="686">
        <v>1207927</v>
      </c>
      <c r="DE36" s="678"/>
      <c r="DF36" s="678"/>
      <c r="DG36" s="678"/>
      <c r="DH36" s="678"/>
      <c r="DI36" s="678"/>
      <c r="DJ36" s="678"/>
      <c r="DK36" s="679"/>
      <c r="DL36" s="686">
        <v>859966</v>
      </c>
      <c r="DM36" s="678"/>
      <c r="DN36" s="678"/>
      <c r="DO36" s="678"/>
      <c r="DP36" s="678"/>
      <c r="DQ36" s="678"/>
      <c r="DR36" s="678"/>
      <c r="DS36" s="678"/>
      <c r="DT36" s="678"/>
      <c r="DU36" s="678"/>
      <c r="DV36" s="679"/>
      <c r="DW36" s="682">
        <v>15</v>
      </c>
      <c r="DX36" s="711"/>
      <c r="DY36" s="711"/>
      <c r="DZ36" s="711"/>
      <c r="EA36" s="711"/>
      <c r="EB36" s="711"/>
      <c r="EC36" s="712"/>
    </row>
    <row r="37" spans="2:133" ht="11.25" customHeight="1" x14ac:dyDescent="0.2">
      <c r="B37" s="674" t="s">
        <v>334</v>
      </c>
      <c r="C37" s="675"/>
      <c r="D37" s="675"/>
      <c r="E37" s="675"/>
      <c r="F37" s="675"/>
      <c r="G37" s="675"/>
      <c r="H37" s="675"/>
      <c r="I37" s="675"/>
      <c r="J37" s="675"/>
      <c r="K37" s="675"/>
      <c r="L37" s="675"/>
      <c r="M37" s="675"/>
      <c r="N37" s="675"/>
      <c r="O37" s="675"/>
      <c r="P37" s="675"/>
      <c r="Q37" s="676"/>
      <c r="R37" s="677">
        <v>407100</v>
      </c>
      <c r="S37" s="678"/>
      <c r="T37" s="678"/>
      <c r="U37" s="678"/>
      <c r="V37" s="678"/>
      <c r="W37" s="678"/>
      <c r="X37" s="678"/>
      <c r="Y37" s="679"/>
      <c r="Z37" s="680">
        <v>4</v>
      </c>
      <c r="AA37" s="680"/>
      <c r="AB37" s="680"/>
      <c r="AC37" s="680"/>
      <c r="AD37" s="681" t="s">
        <v>229</v>
      </c>
      <c r="AE37" s="681"/>
      <c r="AF37" s="681"/>
      <c r="AG37" s="681"/>
      <c r="AH37" s="681"/>
      <c r="AI37" s="681"/>
      <c r="AJ37" s="681"/>
      <c r="AK37" s="681"/>
      <c r="AL37" s="682" t="s">
        <v>229</v>
      </c>
      <c r="AM37" s="683"/>
      <c r="AN37" s="683"/>
      <c r="AO37" s="684"/>
      <c r="AQ37" s="754" t="s">
        <v>335</v>
      </c>
      <c r="AR37" s="755"/>
      <c r="AS37" s="755"/>
      <c r="AT37" s="755"/>
      <c r="AU37" s="755"/>
      <c r="AV37" s="755"/>
      <c r="AW37" s="755"/>
      <c r="AX37" s="755"/>
      <c r="AY37" s="756"/>
      <c r="AZ37" s="677" t="s">
        <v>129</v>
      </c>
      <c r="BA37" s="678"/>
      <c r="BB37" s="678"/>
      <c r="BC37" s="678"/>
      <c r="BD37" s="713"/>
      <c r="BE37" s="713"/>
      <c r="BF37" s="736"/>
      <c r="BG37" s="692" t="s">
        <v>336</v>
      </c>
      <c r="BH37" s="693"/>
      <c r="BI37" s="693"/>
      <c r="BJ37" s="693"/>
      <c r="BK37" s="693"/>
      <c r="BL37" s="693"/>
      <c r="BM37" s="693"/>
      <c r="BN37" s="693"/>
      <c r="BO37" s="693"/>
      <c r="BP37" s="693"/>
      <c r="BQ37" s="693"/>
      <c r="BR37" s="693"/>
      <c r="BS37" s="693"/>
      <c r="BT37" s="693"/>
      <c r="BU37" s="694"/>
      <c r="BV37" s="677">
        <v>4638</v>
      </c>
      <c r="BW37" s="678"/>
      <c r="BX37" s="678"/>
      <c r="BY37" s="678"/>
      <c r="BZ37" s="678"/>
      <c r="CA37" s="678"/>
      <c r="CB37" s="687"/>
      <c r="CD37" s="692" t="s">
        <v>337</v>
      </c>
      <c r="CE37" s="693"/>
      <c r="CF37" s="693"/>
      <c r="CG37" s="693"/>
      <c r="CH37" s="693"/>
      <c r="CI37" s="693"/>
      <c r="CJ37" s="693"/>
      <c r="CK37" s="693"/>
      <c r="CL37" s="693"/>
      <c r="CM37" s="693"/>
      <c r="CN37" s="693"/>
      <c r="CO37" s="693"/>
      <c r="CP37" s="693"/>
      <c r="CQ37" s="694"/>
      <c r="CR37" s="677">
        <v>660968</v>
      </c>
      <c r="CS37" s="713"/>
      <c r="CT37" s="713"/>
      <c r="CU37" s="713"/>
      <c r="CV37" s="713"/>
      <c r="CW37" s="713"/>
      <c r="CX37" s="713"/>
      <c r="CY37" s="714"/>
      <c r="CZ37" s="682">
        <v>6.8</v>
      </c>
      <c r="DA37" s="711"/>
      <c r="DB37" s="711"/>
      <c r="DC37" s="715"/>
      <c r="DD37" s="686">
        <v>639913</v>
      </c>
      <c r="DE37" s="713"/>
      <c r="DF37" s="713"/>
      <c r="DG37" s="713"/>
      <c r="DH37" s="713"/>
      <c r="DI37" s="713"/>
      <c r="DJ37" s="713"/>
      <c r="DK37" s="714"/>
      <c r="DL37" s="686">
        <v>516108</v>
      </c>
      <c r="DM37" s="713"/>
      <c r="DN37" s="713"/>
      <c r="DO37" s="713"/>
      <c r="DP37" s="713"/>
      <c r="DQ37" s="713"/>
      <c r="DR37" s="713"/>
      <c r="DS37" s="713"/>
      <c r="DT37" s="713"/>
      <c r="DU37" s="713"/>
      <c r="DV37" s="714"/>
      <c r="DW37" s="682">
        <v>9</v>
      </c>
      <c r="DX37" s="711"/>
      <c r="DY37" s="711"/>
      <c r="DZ37" s="711"/>
      <c r="EA37" s="711"/>
      <c r="EB37" s="711"/>
      <c r="EC37" s="712"/>
    </row>
    <row r="38" spans="2:133" ht="11.25" customHeight="1" x14ac:dyDescent="0.2">
      <c r="B38" s="722" t="s">
        <v>338</v>
      </c>
      <c r="C38" s="723"/>
      <c r="D38" s="723"/>
      <c r="E38" s="723"/>
      <c r="F38" s="723"/>
      <c r="G38" s="723"/>
      <c r="H38" s="723"/>
      <c r="I38" s="723"/>
      <c r="J38" s="723"/>
      <c r="K38" s="723"/>
      <c r="L38" s="723"/>
      <c r="M38" s="723"/>
      <c r="N38" s="723"/>
      <c r="O38" s="723"/>
      <c r="P38" s="723"/>
      <c r="Q38" s="724"/>
      <c r="R38" s="757">
        <v>10148108</v>
      </c>
      <c r="S38" s="758"/>
      <c r="T38" s="758"/>
      <c r="U38" s="758"/>
      <c r="V38" s="758"/>
      <c r="W38" s="758"/>
      <c r="X38" s="758"/>
      <c r="Y38" s="759"/>
      <c r="Z38" s="760">
        <v>100</v>
      </c>
      <c r="AA38" s="760"/>
      <c r="AB38" s="760"/>
      <c r="AC38" s="760"/>
      <c r="AD38" s="761">
        <v>5320207</v>
      </c>
      <c r="AE38" s="761"/>
      <c r="AF38" s="761"/>
      <c r="AG38" s="761"/>
      <c r="AH38" s="761"/>
      <c r="AI38" s="761"/>
      <c r="AJ38" s="761"/>
      <c r="AK38" s="761"/>
      <c r="AL38" s="762">
        <v>100</v>
      </c>
      <c r="AM38" s="748"/>
      <c r="AN38" s="748"/>
      <c r="AO38" s="763"/>
      <c r="AQ38" s="754" t="s">
        <v>339</v>
      </c>
      <c r="AR38" s="755"/>
      <c r="AS38" s="755"/>
      <c r="AT38" s="755"/>
      <c r="AU38" s="755"/>
      <c r="AV38" s="755"/>
      <c r="AW38" s="755"/>
      <c r="AX38" s="755"/>
      <c r="AY38" s="756"/>
      <c r="AZ38" s="677" t="s">
        <v>129</v>
      </c>
      <c r="BA38" s="678"/>
      <c r="BB38" s="678"/>
      <c r="BC38" s="678"/>
      <c r="BD38" s="713"/>
      <c r="BE38" s="713"/>
      <c r="BF38" s="736"/>
      <c r="BG38" s="692" t="s">
        <v>340</v>
      </c>
      <c r="BH38" s="693"/>
      <c r="BI38" s="693"/>
      <c r="BJ38" s="693"/>
      <c r="BK38" s="693"/>
      <c r="BL38" s="693"/>
      <c r="BM38" s="693"/>
      <c r="BN38" s="693"/>
      <c r="BO38" s="693"/>
      <c r="BP38" s="693"/>
      <c r="BQ38" s="693"/>
      <c r="BR38" s="693"/>
      <c r="BS38" s="693"/>
      <c r="BT38" s="693"/>
      <c r="BU38" s="694"/>
      <c r="BV38" s="677">
        <v>7070</v>
      </c>
      <c r="BW38" s="678"/>
      <c r="BX38" s="678"/>
      <c r="BY38" s="678"/>
      <c r="BZ38" s="678"/>
      <c r="CA38" s="678"/>
      <c r="CB38" s="687"/>
      <c r="CD38" s="692" t="s">
        <v>341</v>
      </c>
      <c r="CE38" s="693"/>
      <c r="CF38" s="693"/>
      <c r="CG38" s="693"/>
      <c r="CH38" s="693"/>
      <c r="CI38" s="693"/>
      <c r="CJ38" s="693"/>
      <c r="CK38" s="693"/>
      <c r="CL38" s="693"/>
      <c r="CM38" s="693"/>
      <c r="CN38" s="693"/>
      <c r="CO38" s="693"/>
      <c r="CP38" s="693"/>
      <c r="CQ38" s="694"/>
      <c r="CR38" s="677">
        <v>984817</v>
      </c>
      <c r="CS38" s="678"/>
      <c r="CT38" s="678"/>
      <c r="CU38" s="678"/>
      <c r="CV38" s="678"/>
      <c r="CW38" s="678"/>
      <c r="CX38" s="678"/>
      <c r="CY38" s="679"/>
      <c r="CZ38" s="682">
        <v>10.1</v>
      </c>
      <c r="DA38" s="711"/>
      <c r="DB38" s="711"/>
      <c r="DC38" s="715"/>
      <c r="DD38" s="686">
        <v>796919</v>
      </c>
      <c r="DE38" s="678"/>
      <c r="DF38" s="678"/>
      <c r="DG38" s="678"/>
      <c r="DH38" s="678"/>
      <c r="DI38" s="678"/>
      <c r="DJ38" s="678"/>
      <c r="DK38" s="679"/>
      <c r="DL38" s="686">
        <v>783163</v>
      </c>
      <c r="DM38" s="678"/>
      <c r="DN38" s="678"/>
      <c r="DO38" s="678"/>
      <c r="DP38" s="678"/>
      <c r="DQ38" s="678"/>
      <c r="DR38" s="678"/>
      <c r="DS38" s="678"/>
      <c r="DT38" s="678"/>
      <c r="DU38" s="678"/>
      <c r="DV38" s="679"/>
      <c r="DW38" s="682">
        <v>13.7</v>
      </c>
      <c r="DX38" s="711"/>
      <c r="DY38" s="711"/>
      <c r="DZ38" s="711"/>
      <c r="EA38" s="711"/>
      <c r="EB38" s="711"/>
      <c r="EC38" s="712"/>
    </row>
    <row r="39" spans="2:133" ht="11.25" customHeight="1" x14ac:dyDescent="0.2">
      <c r="AQ39" s="754" t="s">
        <v>342</v>
      </c>
      <c r="AR39" s="755"/>
      <c r="AS39" s="755"/>
      <c r="AT39" s="755"/>
      <c r="AU39" s="755"/>
      <c r="AV39" s="755"/>
      <c r="AW39" s="755"/>
      <c r="AX39" s="755"/>
      <c r="AY39" s="756"/>
      <c r="AZ39" s="677" t="s">
        <v>229</v>
      </c>
      <c r="BA39" s="678"/>
      <c r="BB39" s="678"/>
      <c r="BC39" s="678"/>
      <c r="BD39" s="713"/>
      <c r="BE39" s="713"/>
      <c r="BF39" s="736"/>
      <c r="BG39" s="768" t="s">
        <v>343</v>
      </c>
      <c r="BH39" s="769"/>
      <c r="BI39" s="769"/>
      <c r="BJ39" s="769"/>
      <c r="BK39" s="769"/>
      <c r="BL39" s="233"/>
      <c r="BM39" s="693" t="s">
        <v>344</v>
      </c>
      <c r="BN39" s="693"/>
      <c r="BO39" s="693"/>
      <c r="BP39" s="693"/>
      <c r="BQ39" s="693"/>
      <c r="BR39" s="693"/>
      <c r="BS39" s="693"/>
      <c r="BT39" s="693"/>
      <c r="BU39" s="694"/>
      <c r="BV39" s="677">
        <v>107</v>
      </c>
      <c r="BW39" s="678"/>
      <c r="BX39" s="678"/>
      <c r="BY39" s="678"/>
      <c r="BZ39" s="678"/>
      <c r="CA39" s="678"/>
      <c r="CB39" s="687"/>
      <c r="CD39" s="692" t="s">
        <v>345</v>
      </c>
      <c r="CE39" s="693"/>
      <c r="CF39" s="693"/>
      <c r="CG39" s="693"/>
      <c r="CH39" s="693"/>
      <c r="CI39" s="693"/>
      <c r="CJ39" s="693"/>
      <c r="CK39" s="693"/>
      <c r="CL39" s="693"/>
      <c r="CM39" s="693"/>
      <c r="CN39" s="693"/>
      <c r="CO39" s="693"/>
      <c r="CP39" s="693"/>
      <c r="CQ39" s="694"/>
      <c r="CR39" s="677">
        <v>276720</v>
      </c>
      <c r="CS39" s="713"/>
      <c r="CT39" s="713"/>
      <c r="CU39" s="713"/>
      <c r="CV39" s="713"/>
      <c r="CW39" s="713"/>
      <c r="CX39" s="713"/>
      <c r="CY39" s="714"/>
      <c r="CZ39" s="682">
        <v>2.8</v>
      </c>
      <c r="DA39" s="711"/>
      <c r="DB39" s="711"/>
      <c r="DC39" s="715"/>
      <c r="DD39" s="686">
        <v>25000</v>
      </c>
      <c r="DE39" s="713"/>
      <c r="DF39" s="713"/>
      <c r="DG39" s="713"/>
      <c r="DH39" s="713"/>
      <c r="DI39" s="713"/>
      <c r="DJ39" s="713"/>
      <c r="DK39" s="714"/>
      <c r="DL39" s="686" t="s">
        <v>229</v>
      </c>
      <c r="DM39" s="713"/>
      <c r="DN39" s="713"/>
      <c r="DO39" s="713"/>
      <c r="DP39" s="713"/>
      <c r="DQ39" s="713"/>
      <c r="DR39" s="713"/>
      <c r="DS39" s="713"/>
      <c r="DT39" s="713"/>
      <c r="DU39" s="713"/>
      <c r="DV39" s="714"/>
      <c r="DW39" s="682" t="s">
        <v>229</v>
      </c>
      <c r="DX39" s="711"/>
      <c r="DY39" s="711"/>
      <c r="DZ39" s="711"/>
      <c r="EA39" s="711"/>
      <c r="EB39" s="711"/>
      <c r="EC39" s="712"/>
    </row>
    <row r="40" spans="2:133" ht="11.25" customHeight="1" x14ac:dyDescent="0.2">
      <c r="AQ40" s="754" t="s">
        <v>346</v>
      </c>
      <c r="AR40" s="755"/>
      <c r="AS40" s="755"/>
      <c r="AT40" s="755"/>
      <c r="AU40" s="755"/>
      <c r="AV40" s="755"/>
      <c r="AW40" s="755"/>
      <c r="AX40" s="755"/>
      <c r="AY40" s="756"/>
      <c r="AZ40" s="677">
        <v>222970</v>
      </c>
      <c r="BA40" s="678"/>
      <c r="BB40" s="678"/>
      <c r="BC40" s="678"/>
      <c r="BD40" s="713"/>
      <c r="BE40" s="713"/>
      <c r="BF40" s="736"/>
      <c r="BG40" s="768"/>
      <c r="BH40" s="769"/>
      <c r="BI40" s="769"/>
      <c r="BJ40" s="769"/>
      <c r="BK40" s="769"/>
      <c r="BL40" s="233"/>
      <c r="BM40" s="693" t="s">
        <v>347</v>
      </c>
      <c r="BN40" s="693"/>
      <c r="BO40" s="693"/>
      <c r="BP40" s="693"/>
      <c r="BQ40" s="693"/>
      <c r="BR40" s="693"/>
      <c r="BS40" s="693"/>
      <c r="BT40" s="693"/>
      <c r="BU40" s="694"/>
      <c r="BV40" s="677" t="s">
        <v>229</v>
      </c>
      <c r="BW40" s="678"/>
      <c r="BX40" s="678"/>
      <c r="BY40" s="678"/>
      <c r="BZ40" s="678"/>
      <c r="CA40" s="678"/>
      <c r="CB40" s="687"/>
      <c r="CD40" s="692" t="s">
        <v>348</v>
      </c>
      <c r="CE40" s="693"/>
      <c r="CF40" s="693"/>
      <c r="CG40" s="693"/>
      <c r="CH40" s="693"/>
      <c r="CI40" s="693"/>
      <c r="CJ40" s="693"/>
      <c r="CK40" s="693"/>
      <c r="CL40" s="693"/>
      <c r="CM40" s="693"/>
      <c r="CN40" s="693"/>
      <c r="CO40" s="693"/>
      <c r="CP40" s="693"/>
      <c r="CQ40" s="694"/>
      <c r="CR40" s="677">
        <v>4000</v>
      </c>
      <c r="CS40" s="678"/>
      <c r="CT40" s="678"/>
      <c r="CU40" s="678"/>
      <c r="CV40" s="678"/>
      <c r="CW40" s="678"/>
      <c r="CX40" s="678"/>
      <c r="CY40" s="679"/>
      <c r="CZ40" s="682">
        <v>0</v>
      </c>
      <c r="DA40" s="711"/>
      <c r="DB40" s="711"/>
      <c r="DC40" s="715"/>
      <c r="DD40" s="686" t="s">
        <v>129</v>
      </c>
      <c r="DE40" s="678"/>
      <c r="DF40" s="678"/>
      <c r="DG40" s="678"/>
      <c r="DH40" s="678"/>
      <c r="DI40" s="678"/>
      <c r="DJ40" s="678"/>
      <c r="DK40" s="679"/>
      <c r="DL40" s="686" t="s">
        <v>229</v>
      </c>
      <c r="DM40" s="678"/>
      <c r="DN40" s="678"/>
      <c r="DO40" s="678"/>
      <c r="DP40" s="678"/>
      <c r="DQ40" s="678"/>
      <c r="DR40" s="678"/>
      <c r="DS40" s="678"/>
      <c r="DT40" s="678"/>
      <c r="DU40" s="678"/>
      <c r="DV40" s="679"/>
      <c r="DW40" s="682" t="s">
        <v>229</v>
      </c>
      <c r="DX40" s="711"/>
      <c r="DY40" s="711"/>
      <c r="DZ40" s="711"/>
      <c r="EA40" s="711"/>
      <c r="EB40" s="711"/>
      <c r="EC40" s="712"/>
    </row>
    <row r="41" spans="2:133" ht="11.25" customHeight="1" x14ac:dyDescent="0.2">
      <c r="AQ41" s="764" t="s">
        <v>349</v>
      </c>
      <c r="AR41" s="765"/>
      <c r="AS41" s="765"/>
      <c r="AT41" s="765"/>
      <c r="AU41" s="765"/>
      <c r="AV41" s="765"/>
      <c r="AW41" s="765"/>
      <c r="AX41" s="765"/>
      <c r="AY41" s="766"/>
      <c r="AZ41" s="757">
        <v>761847</v>
      </c>
      <c r="BA41" s="758"/>
      <c r="BB41" s="758"/>
      <c r="BC41" s="758"/>
      <c r="BD41" s="747"/>
      <c r="BE41" s="747"/>
      <c r="BF41" s="749"/>
      <c r="BG41" s="770"/>
      <c r="BH41" s="771"/>
      <c r="BI41" s="771"/>
      <c r="BJ41" s="771"/>
      <c r="BK41" s="771"/>
      <c r="BL41" s="234"/>
      <c r="BM41" s="702" t="s">
        <v>350</v>
      </c>
      <c r="BN41" s="702"/>
      <c r="BO41" s="702"/>
      <c r="BP41" s="702"/>
      <c r="BQ41" s="702"/>
      <c r="BR41" s="702"/>
      <c r="BS41" s="702"/>
      <c r="BT41" s="702"/>
      <c r="BU41" s="703"/>
      <c r="BV41" s="757">
        <v>307</v>
      </c>
      <c r="BW41" s="758"/>
      <c r="BX41" s="758"/>
      <c r="BY41" s="758"/>
      <c r="BZ41" s="758"/>
      <c r="CA41" s="758"/>
      <c r="CB41" s="767"/>
      <c r="CD41" s="692" t="s">
        <v>351</v>
      </c>
      <c r="CE41" s="693"/>
      <c r="CF41" s="693"/>
      <c r="CG41" s="693"/>
      <c r="CH41" s="693"/>
      <c r="CI41" s="693"/>
      <c r="CJ41" s="693"/>
      <c r="CK41" s="693"/>
      <c r="CL41" s="693"/>
      <c r="CM41" s="693"/>
      <c r="CN41" s="693"/>
      <c r="CO41" s="693"/>
      <c r="CP41" s="693"/>
      <c r="CQ41" s="694"/>
      <c r="CR41" s="677" t="s">
        <v>229</v>
      </c>
      <c r="CS41" s="713"/>
      <c r="CT41" s="713"/>
      <c r="CU41" s="713"/>
      <c r="CV41" s="713"/>
      <c r="CW41" s="713"/>
      <c r="CX41" s="713"/>
      <c r="CY41" s="714"/>
      <c r="CZ41" s="682" t="s">
        <v>129</v>
      </c>
      <c r="DA41" s="711"/>
      <c r="DB41" s="711"/>
      <c r="DC41" s="715"/>
      <c r="DD41" s="686" t="s">
        <v>129</v>
      </c>
      <c r="DE41" s="713"/>
      <c r="DF41" s="713"/>
      <c r="DG41" s="713"/>
      <c r="DH41" s="713"/>
      <c r="DI41" s="713"/>
      <c r="DJ41" s="713"/>
      <c r="DK41" s="714"/>
      <c r="DL41" s="772"/>
      <c r="DM41" s="773"/>
      <c r="DN41" s="773"/>
      <c r="DO41" s="773"/>
      <c r="DP41" s="773"/>
      <c r="DQ41" s="773"/>
      <c r="DR41" s="773"/>
      <c r="DS41" s="773"/>
      <c r="DT41" s="773"/>
      <c r="DU41" s="773"/>
      <c r="DV41" s="774"/>
      <c r="DW41" s="775"/>
      <c r="DX41" s="776"/>
      <c r="DY41" s="776"/>
      <c r="DZ41" s="776"/>
      <c r="EA41" s="776"/>
      <c r="EB41" s="776"/>
      <c r="EC41" s="777"/>
    </row>
    <row r="42" spans="2:133" ht="11.25" customHeight="1" x14ac:dyDescent="0.2">
      <c r="B42" s="227" t="s">
        <v>352</v>
      </c>
      <c r="C42" s="227"/>
      <c r="D42" s="227"/>
      <c r="E42" s="227"/>
      <c r="F42" s="227"/>
      <c r="G42" s="227"/>
      <c r="H42" s="227"/>
      <c r="I42" s="227"/>
      <c r="J42" s="227"/>
      <c r="K42" s="227"/>
      <c r="L42" s="227"/>
      <c r="M42" s="227"/>
      <c r="N42" s="227"/>
      <c r="O42" s="227"/>
      <c r="P42" s="227"/>
      <c r="Q42" s="227"/>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BV42" s="236"/>
      <c r="BW42" s="236"/>
      <c r="BX42" s="236"/>
      <c r="BY42" s="236"/>
      <c r="BZ42" s="236"/>
      <c r="CA42" s="236"/>
      <c r="CB42" s="236"/>
      <c r="CD42" s="674" t="s">
        <v>353</v>
      </c>
      <c r="CE42" s="675"/>
      <c r="CF42" s="675"/>
      <c r="CG42" s="675"/>
      <c r="CH42" s="675"/>
      <c r="CI42" s="675"/>
      <c r="CJ42" s="675"/>
      <c r="CK42" s="675"/>
      <c r="CL42" s="675"/>
      <c r="CM42" s="675"/>
      <c r="CN42" s="675"/>
      <c r="CO42" s="675"/>
      <c r="CP42" s="675"/>
      <c r="CQ42" s="676"/>
      <c r="CR42" s="677">
        <v>1546364</v>
      </c>
      <c r="CS42" s="678"/>
      <c r="CT42" s="678"/>
      <c r="CU42" s="678"/>
      <c r="CV42" s="678"/>
      <c r="CW42" s="678"/>
      <c r="CX42" s="678"/>
      <c r="CY42" s="679"/>
      <c r="CZ42" s="682">
        <v>15.8</v>
      </c>
      <c r="DA42" s="683"/>
      <c r="DB42" s="683"/>
      <c r="DC42" s="778"/>
      <c r="DD42" s="686">
        <v>170792</v>
      </c>
      <c r="DE42" s="678"/>
      <c r="DF42" s="678"/>
      <c r="DG42" s="678"/>
      <c r="DH42" s="678"/>
      <c r="DI42" s="678"/>
      <c r="DJ42" s="678"/>
      <c r="DK42" s="679"/>
      <c r="DL42" s="772"/>
      <c r="DM42" s="773"/>
      <c r="DN42" s="773"/>
      <c r="DO42" s="773"/>
      <c r="DP42" s="773"/>
      <c r="DQ42" s="773"/>
      <c r="DR42" s="773"/>
      <c r="DS42" s="773"/>
      <c r="DT42" s="773"/>
      <c r="DU42" s="773"/>
      <c r="DV42" s="774"/>
      <c r="DW42" s="775"/>
      <c r="DX42" s="776"/>
      <c r="DY42" s="776"/>
      <c r="DZ42" s="776"/>
      <c r="EA42" s="776"/>
      <c r="EB42" s="776"/>
      <c r="EC42" s="777"/>
    </row>
    <row r="43" spans="2:133" ht="11.25" customHeight="1" x14ac:dyDescent="0.2">
      <c r="B43" s="237" t="s">
        <v>354</v>
      </c>
      <c r="C43" s="227"/>
      <c r="D43" s="227"/>
      <c r="E43" s="227"/>
      <c r="F43" s="227"/>
      <c r="G43" s="227"/>
      <c r="H43" s="227"/>
      <c r="I43" s="227"/>
      <c r="J43" s="227"/>
      <c r="K43" s="227"/>
      <c r="L43" s="227"/>
      <c r="M43" s="227"/>
      <c r="N43" s="227"/>
      <c r="O43" s="227"/>
      <c r="P43" s="227"/>
      <c r="Q43" s="227"/>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CD43" s="674" t="s">
        <v>355</v>
      </c>
      <c r="CE43" s="675"/>
      <c r="CF43" s="675"/>
      <c r="CG43" s="675"/>
      <c r="CH43" s="675"/>
      <c r="CI43" s="675"/>
      <c r="CJ43" s="675"/>
      <c r="CK43" s="675"/>
      <c r="CL43" s="675"/>
      <c r="CM43" s="675"/>
      <c r="CN43" s="675"/>
      <c r="CO43" s="675"/>
      <c r="CP43" s="675"/>
      <c r="CQ43" s="676"/>
      <c r="CR43" s="677">
        <v>34982</v>
      </c>
      <c r="CS43" s="713"/>
      <c r="CT43" s="713"/>
      <c r="CU43" s="713"/>
      <c r="CV43" s="713"/>
      <c r="CW43" s="713"/>
      <c r="CX43" s="713"/>
      <c r="CY43" s="714"/>
      <c r="CZ43" s="682">
        <v>0.4</v>
      </c>
      <c r="DA43" s="711"/>
      <c r="DB43" s="711"/>
      <c r="DC43" s="715"/>
      <c r="DD43" s="686">
        <v>34982</v>
      </c>
      <c r="DE43" s="713"/>
      <c r="DF43" s="713"/>
      <c r="DG43" s="713"/>
      <c r="DH43" s="713"/>
      <c r="DI43" s="713"/>
      <c r="DJ43" s="713"/>
      <c r="DK43" s="714"/>
      <c r="DL43" s="772"/>
      <c r="DM43" s="773"/>
      <c r="DN43" s="773"/>
      <c r="DO43" s="773"/>
      <c r="DP43" s="773"/>
      <c r="DQ43" s="773"/>
      <c r="DR43" s="773"/>
      <c r="DS43" s="773"/>
      <c r="DT43" s="773"/>
      <c r="DU43" s="773"/>
      <c r="DV43" s="774"/>
      <c r="DW43" s="775"/>
      <c r="DX43" s="776"/>
      <c r="DY43" s="776"/>
      <c r="DZ43" s="776"/>
      <c r="EA43" s="776"/>
      <c r="EB43" s="776"/>
      <c r="EC43" s="777"/>
    </row>
    <row r="44" spans="2:133" ht="11.25" customHeight="1" x14ac:dyDescent="0.2">
      <c r="B44" s="238" t="s">
        <v>356</v>
      </c>
      <c r="CD44" s="789" t="s">
        <v>307</v>
      </c>
      <c r="CE44" s="790"/>
      <c r="CF44" s="674" t="s">
        <v>357</v>
      </c>
      <c r="CG44" s="675"/>
      <c r="CH44" s="675"/>
      <c r="CI44" s="675"/>
      <c r="CJ44" s="675"/>
      <c r="CK44" s="675"/>
      <c r="CL44" s="675"/>
      <c r="CM44" s="675"/>
      <c r="CN44" s="675"/>
      <c r="CO44" s="675"/>
      <c r="CP44" s="675"/>
      <c r="CQ44" s="676"/>
      <c r="CR44" s="677">
        <v>1509557</v>
      </c>
      <c r="CS44" s="678"/>
      <c r="CT44" s="678"/>
      <c r="CU44" s="678"/>
      <c r="CV44" s="678"/>
      <c r="CW44" s="678"/>
      <c r="CX44" s="678"/>
      <c r="CY44" s="679"/>
      <c r="CZ44" s="682">
        <v>15.4</v>
      </c>
      <c r="DA44" s="683"/>
      <c r="DB44" s="683"/>
      <c r="DC44" s="778"/>
      <c r="DD44" s="686">
        <v>167656</v>
      </c>
      <c r="DE44" s="678"/>
      <c r="DF44" s="678"/>
      <c r="DG44" s="678"/>
      <c r="DH44" s="678"/>
      <c r="DI44" s="678"/>
      <c r="DJ44" s="678"/>
      <c r="DK44" s="679"/>
      <c r="DL44" s="772"/>
      <c r="DM44" s="773"/>
      <c r="DN44" s="773"/>
      <c r="DO44" s="773"/>
      <c r="DP44" s="773"/>
      <c r="DQ44" s="773"/>
      <c r="DR44" s="773"/>
      <c r="DS44" s="773"/>
      <c r="DT44" s="773"/>
      <c r="DU44" s="773"/>
      <c r="DV44" s="774"/>
      <c r="DW44" s="775"/>
      <c r="DX44" s="776"/>
      <c r="DY44" s="776"/>
      <c r="DZ44" s="776"/>
      <c r="EA44" s="776"/>
      <c r="EB44" s="776"/>
      <c r="EC44" s="777"/>
    </row>
    <row r="45" spans="2:133" ht="11.25" customHeight="1" x14ac:dyDescent="0.2">
      <c r="CD45" s="791"/>
      <c r="CE45" s="792"/>
      <c r="CF45" s="674" t="s">
        <v>358</v>
      </c>
      <c r="CG45" s="675"/>
      <c r="CH45" s="675"/>
      <c r="CI45" s="675"/>
      <c r="CJ45" s="675"/>
      <c r="CK45" s="675"/>
      <c r="CL45" s="675"/>
      <c r="CM45" s="675"/>
      <c r="CN45" s="675"/>
      <c r="CO45" s="675"/>
      <c r="CP45" s="675"/>
      <c r="CQ45" s="676"/>
      <c r="CR45" s="677">
        <v>197216</v>
      </c>
      <c r="CS45" s="713"/>
      <c r="CT45" s="713"/>
      <c r="CU45" s="713"/>
      <c r="CV45" s="713"/>
      <c r="CW45" s="713"/>
      <c r="CX45" s="713"/>
      <c r="CY45" s="714"/>
      <c r="CZ45" s="682">
        <v>2</v>
      </c>
      <c r="DA45" s="711"/>
      <c r="DB45" s="711"/>
      <c r="DC45" s="715"/>
      <c r="DD45" s="686">
        <v>30295</v>
      </c>
      <c r="DE45" s="713"/>
      <c r="DF45" s="713"/>
      <c r="DG45" s="713"/>
      <c r="DH45" s="713"/>
      <c r="DI45" s="713"/>
      <c r="DJ45" s="713"/>
      <c r="DK45" s="714"/>
      <c r="DL45" s="772"/>
      <c r="DM45" s="773"/>
      <c r="DN45" s="773"/>
      <c r="DO45" s="773"/>
      <c r="DP45" s="773"/>
      <c r="DQ45" s="773"/>
      <c r="DR45" s="773"/>
      <c r="DS45" s="773"/>
      <c r="DT45" s="773"/>
      <c r="DU45" s="773"/>
      <c r="DV45" s="774"/>
      <c r="DW45" s="775"/>
      <c r="DX45" s="776"/>
      <c r="DY45" s="776"/>
      <c r="DZ45" s="776"/>
      <c r="EA45" s="776"/>
      <c r="EB45" s="776"/>
      <c r="EC45" s="777"/>
    </row>
    <row r="46" spans="2:133" ht="11.25" customHeight="1" x14ac:dyDescent="0.2">
      <c r="CD46" s="791"/>
      <c r="CE46" s="792"/>
      <c r="CF46" s="674" t="s">
        <v>359</v>
      </c>
      <c r="CG46" s="675"/>
      <c r="CH46" s="675"/>
      <c r="CI46" s="675"/>
      <c r="CJ46" s="675"/>
      <c r="CK46" s="675"/>
      <c r="CL46" s="675"/>
      <c r="CM46" s="675"/>
      <c r="CN46" s="675"/>
      <c r="CO46" s="675"/>
      <c r="CP46" s="675"/>
      <c r="CQ46" s="676"/>
      <c r="CR46" s="677">
        <v>1297632</v>
      </c>
      <c r="CS46" s="678"/>
      <c r="CT46" s="678"/>
      <c r="CU46" s="678"/>
      <c r="CV46" s="678"/>
      <c r="CW46" s="678"/>
      <c r="CX46" s="678"/>
      <c r="CY46" s="679"/>
      <c r="CZ46" s="682">
        <v>13.3</v>
      </c>
      <c r="DA46" s="683"/>
      <c r="DB46" s="683"/>
      <c r="DC46" s="778"/>
      <c r="DD46" s="686">
        <v>135852</v>
      </c>
      <c r="DE46" s="678"/>
      <c r="DF46" s="678"/>
      <c r="DG46" s="678"/>
      <c r="DH46" s="678"/>
      <c r="DI46" s="678"/>
      <c r="DJ46" s="678"/>
      <c r="DK46" s="679"/>
      <c r="DL46" s="772"/>
      <c r="DM46" s="773"/>
      <c r="DN46" s="773"/>
      <c r="DO46" s="773"/>
      <c r="DP46" s="773"/>
      <c r="DQ46" s="773"/>
      <c r="DR46" s="773"/>
      <c r="DS46" s="773"/>
      <c r="DT46" s="773"/>
      <c r="DU46" s="773"/>
      <c r="DV46" s="774"/>
      <c r="DW46" s="775"/>
      <c r="DX46" s="776"/>
      <c r="DY46" s="776"/>
      <c r="DZ46" s="776"/>
      <c r="EA46" s="776"/>
      <c r="EB46" s="776"/>
      <c r="EC46" s="777"/>
    </row>
    <row r="47" spans="2:133" ht="11.25" customHeight="1" x14ac:dyDescent="0.2">
      <c r="CD47" s="791"/>
      <c r="CE47" s="792"/>
      <c r="CF47" s="674" t="s">
        <v>360</v>
      </c>
      <c r="CG47" s="675"/>
      <c r="CH47" s="675"/>
      <c r="CI47" s="675"/>
      <c r="CJ47" s="675"/>
      <c r="CK47" s="675"/>
      <c r="CL47" s="675"/>
      <c r="CM47" s="675"/>
      <c r="CN47" s="675"/>
      <c r="CO47" s="675"/>
      <c r="CP47" s="675"/>
      <c r="CQ47" s="676"/>
      <c r="CR47" s="677">
        <v>36807</v>
      </c>
      <c r="CS47" s="713"/>
      <c r="CT47" s="713"/>
      <c r="CU47" s="713"/>
      <c r="CV47" s="713"/>
      <c r="CW47" s="713"/>
      <c r="CX47" s="713"/>
      <c r="CY47" s="714"/>
      <c r="CZ47" s="682">
        <v>0.4</v>
      </c>
      <c r="DA47" s="711"/>
      <c r="DB47" s="711"/>
      <c r="DC47" s="715"/>
      <c r="DD47" s="686">
        <v>3136</v>
      </c>
      <c r="DE47" s="713"/>
      <c r="DF47" s="713"/>
      <c r="DG47" s="713"/>
      <c r="DH47" s="713"/>
      <c r="DI47" s="713"/>
      <c r="DJ47" s="713"/>
      <c r="DK47" s="714"/>
      <c r="DL47" s="772"/>
      <c r="DM47" s="773"/>
      <c r="DN47" s="773"/>
      <c r="DO47" s="773"/>
      <c r="DP47" s="773"/>
      <c r="DQ47" s="773"/>
      <c r="DR47" s="773"/>
      <c r="DS47" s="773"/>
      <c r="DT47" s="773"/>
      <c r="DU47" s="773"/>
      <c r="DV47" s="774"/>
      <c r="DW47" s="775"/>
      <c r="DX47" s="776"/>
      <c r="DY47" s="776"/>
      <c r="DZ47" s="776"/>
      <c r="EA47" s="776"/>
      <c r="EB47" s="776"/>
      <c r="EC47" s="777"/>
    </row>
    <row r="48" spans="2:133" ht="10.8" x14ac:dyDescent="0.2">
      <c r="CD48" s="793"/>
      <c r="CE48" s="794"/>
      <c r="CF48" s="674" t="s">
        <v>361</v>
      </c>
      <c r="CG48" s="675"/>
      <c r="CH48" s="675"/>
      <c r="CI48" s="675"/>
      <c r="CJ48" s="675"/>
      <c r="CK48" s="675"/>
      <c r="CL48" s="675"/>
      <c r="CM48" s="675"/>
      <c r="CN48" s="675"/>
      <c r="CO48" s="675"/>
      <c r="CP48" s="675"/>
      <c r="CQ48" s="676"/>
      <c r="CR48" s="677" t="s">
        <v>229</v>
      </c>
      <c r="CS48" s="678"/>
      <c r="CT48" s="678"/>
      <c r="CU48" s="678"/>
      <c r="CV48" s="678"/>
      <c r="CW48" s="678"/>
      <c r="CX48" s="678"/>
      <c r="CY48" s="679"/>
      <c r="CZ48" s="682" t="s">
        <v>229</v>
      </c>
      <c r="DA48" s="683"/>
      <c r="DB48" s="683"/>
      <c r="DC48" s="778"/>
      <c r="DD48" s="686" t="s">
        <v>180</v>
      </c>
      <c r="DE48" s="678"/>
      <c r="DF48" s="678"/>
      <c r="DG48" s="678"/>
      <c r="DH48" s="678"/>
      <c r="DI48" s="678"/>
      <c r="DJ48" s="678"/>
      <c r="DK48" s="679"/>
      <c r="DL48" s="772"/>
      <c r="DM48" s="773"/>
      <c r="DN48" s="773"/>
      <c r="DO48" s="773"/>
      <c r="DP48" s="773"/>
      <c r="DQ48" s="773"/>
      <c r="DR48" s="773"/>
      <c r="DS48" s="773"/>
      <c r="DT48" s="773"/>
      <c r="DU48" s="773"/>
      <c r="DV48" s="774"/>
      <c r="DW48" s="775"/>
      <c r="DX48" s="776"/>
      <c r="DY48" s="776"/>
      <c r="DZ48" s="776"/>
      <c r="EA48" s="776"/>
      <c r="EB48" s="776"/>
      <c r="EC48" s="777"/>
    </row>
    <row r="49" spans="82:133" ht="11.25" customHeight="1" x14ac:dyDescent="0.2">
      <c r="CD49" s="722" t="s">
        <v>362</v>
      </c>
      <c r="CE49" s="723"/>
      <c r="CF49" s="723"/>
      <c r="CG49" s="723"/>
      <c r="CH49" s="723"/>
      <c r="CI49" s="723"/>
      <c r="CJ49" s="723"/>
      <c r="CK49" s="723"/>
      <c r="CL49" s="723"/>
      <c r="CM49" s="723"/>
      <c r="CN49" s="723"/>
      <c r="CO49" s="723"/>
      <c r="CP49" s="723"/>
      <c r="CQ49" s="724"/>
      <c r="CR49" s="757">
        <v>9786770</v>
      </c>
      <c r="CS49" s="747"/>
      <c r="CT49" s="747"/>
      <c r="CU49" s="747"/>
      <c r="CV49" s="747"/>
      <c r="CW49" s="747"/>
      <c r="CX49" s="747"/>
      <c r="CY49" s="779"/>
      <c r="CZ49" s="762">
        <v>100</v>
      </c>
      <c r="DA49" s="780"/>
      <c r="DB49" s="780"/>
      <c r="DC49" s="781"/>
      <c r="DD49" s="782">
        <v>6289891</v>
      </c>
      <c r="DE49" s="747"/>
      <c r="DF49" s="747"/>
      <c r="DG49" s="747"/>
      <c r="DH49" s="747"/>
      <c r="DI49" s="747"/>
      <c r="DJ49" s="747"/>
      <c r="DK49" s="779"/>
      <c r="DL49" s="783"/>
      <c r="DM49" s="784"/>
      <c r="DN49" s="784"/>
      <c r="DO49" s="784"/>
      <c r="DP49" s="784"/>
      <c r="DQ49" s="784"/>
      <c r="DR49" s="784"/>
      <c r="DS49" s="784"/>
      <c r="DT49" s="784"/>
      <c r="DU49" s="784"/>
      <c r="DV49" s="785"/>
      <c r="DW49" s="786"/>
      <c r="DX49" s="787"/>
      <c r="DY49" s="787"/>
      <c r="DZ49" s="787"/>
      <c r="EA49" s="787"/>
      <c r="EB49" s="787"/>
      <c r="EC49" s="788"/>
    </row>
    <row r="50" spans="82:133" ht="10.8" hidden="1" x14ac:dyDescent="0.2"/>
    <row r="51" spans="82:133" ht="10.8" hidden="1" x14ac:dyDescent="0.2"/>
    <row r="52" spans="82:133" ht="10.8" hidden="1" x14ac:dyDescent="0.2"/>
    <row r="53" spans="82:133" ht="10.8" hidden="1" x14ac:dyDescent="0.2"/>
  </sheetData>
  <sheetProtection algorithmName="SHA-512" hashValue="ok/Rj9R4cgEv9NTMeDu5sYCLFfaR8vxTWCKo6q+3W05wikmiNDRC+CsmsPAAxrcDMmlVRt2d6FnjsoupYhwYPQ==" saltValue="+n0WORx4MffMOrrQW3JZE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2" zeroHeight="1" x14ac:dyDescent="0.2"/>
  <cols>
    <col min="1" max="130" width="2.77734375" style="287" customWidth="1"/>
    <col min="131" max="131" width="1.6640625" style="287" customWidth="1"/>
    <col min="132" max="16384" width="9" style="287" hidden="1"/>
  </cols>
  <sheetData>
    <row r="1" spans="1:131" s="245" customFormat="1" ht="11.25" customHeight="1" thickBot="1" x14ac:dyDescent="0.25">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x14ac:dyDescent="0.25">
      <c r="A2" s="246" t="s">
        <v>363</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824" t="s">
        <v>364</v>
      </c>
      <c r="DK2" s="825"/>
      <c r="DL2" s="825"/>
      <c r="DM2" s="825"/>
      <c r="DN2" s="825"/>
      <c r="DO2" s="826"/>
      <c r="DP2" s="247"/>
      <c r="DQ2" s="824" t="s">
        <v>365</v>
      </c>
      <c r="DR2" s="825"/>
      <c r="DS2" s="825"/>
      <c r="DT2" s="825"/>
      <c r="DU2" s="825"/>
      <c r="DV2" s="825"/>
      <c r="DW2" s="825"/>
      <c r="DX2" s="825"/>
      <c r="DY2" s="825"/>
      <c r="DZ2" s="826"/>
      <c r="EA2" s="248"/>
    </row>
    <row r="3" spans="1:131" s="245" customFormat="1" ht="11.25" customHeight="1" x14ac:dyDescent="0.2">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x14ac:dyDescent="0.25">
      <c r="A4" s="827" t="s">
        <v>366</v>
      </c>
      <c r="B4" s="827"/>
      <c r="C4" s="827"/>
      <c r="D4" s="827"/>
      <c r="E4" s="827"/>
      <c r="F4" s="827"/>
      <c r="G4" s="827"/>
      <c r="H4" s="827"/>
      <c r="I4" s="827"/>
      <c r="J4" s="827"/>
      <c r="K4" s="827"/>
      <c r="L4" s="827"/>
      <c r="M4" s="827"/>
      <c r="N4" s="827"/>
      <c r="O4" s="827"/>
      <c r="P4" s="827"/>
      <c r="Q4" s="827"/>
      <c r="R4" s="827"/>
      <c r="S4" s="827"/>
      <c r="T4" s="827"/>
      <c r="U4" s="827"/>
      <c r="V4" s="827"/>
      <c r="W4" s="827"/>
      <c r="X4" s="827"/>
      <c r="Y4" s="827"/>
      <c r="Z4" s="827"/>
      <c r="AA4" s="827"/>
      <c r="AB4" s="827"/>
      <c r="AC4" s="827"/>
      <c r="AD4" s="827"/>
      <c r="AE4" s="827"/>
      <c r="AF4" s="827"/>
      <c r="AG4" s="827"/>
      <c r="AH4" s="827"/>
      <c r="AI4" s="827"/>
      <c r="AJ4" s="827"/>
      <c r="AK4" s="827"/>
      <c r="AL4" s="827"/>
      <c r="AM4" s="827"/>
      <c r="AN4" s="827"/>
      <c r="AO4" s="827"/>
      <c r="AP4" s="827"/>
      <c r="AQ4" s="827"/>
      <c r="AR4" s="827"/>
      <c r="AS4" s="827"/>
      <c r="AT4" s="827"/>
      <c r="AU4" s="827"/>
      <c r="AV4" s="827"/>
      <c r="AW4" s="827"/>
      <c r="AX4" s="827"/>
      <c r="AY4" s="827"/>
      <c r="AZ4" s="250"/>
      <c r="BA4" s="250"/>
      <c r="BB4" s="250"/>
      <c r="BC4" s="250"/>
      <c r="BD4" s="250"/>
      <c r="BE4" s="251"/>
      <c r="BF4" s="251"/>
      <c r="BG4" s="251"/>
      <c r="BH4" s="251"/>
      <c r="BI4" s="251"/>
      <c r="BJ4" s="251"/>
      <c r="BK4" s="251"/>
      <c r="BL4" s="251"/>
      <c r="BM4" s="251"/>
      <c r="BN4" s="251"/>
      <c r="BO4" s="251"/>
      <c r="BP4" s="251"/>
      <c r="BQ4" s="250" t="s">
        <v>367</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x14ac:dyDescent="0.2">
      <c r="A5" s="818" t="s">
        <v>368</v>
      </c>
      <c r="B5" s="819"/>
      <c r="C5" s="819"/>
      <c r="D5" s="819"/>
      <c r="E5" s="819"/>
      <c r="F5" s="819"/>
      <c r="G5" s="819"/>
      <c r="H5" s="819"/>
      <c r="I5" s="819"/>
      <c r="J5" s="819"/>
      <c r="K5" s="819"/>
      <c r="L5" s="819"/>
      <c r="M5" s="819"/>
      <c r="N5" s="819"/>
      <c r="O5" s="819"/>
      <c r="P5" s="820"/>
      <c r="Q5" s="795" t="s">
        <v>369</v>
      </c>
      <c r="R5" s="796"/>
      <c r="S5" s="796"/>
      <c r="T5" s="796"/>
      <c r="U5" s="797"/>
      <c r="V5" s="795" t="s">
        <v>370</v>
      </c>
      <c r="W5" s="796"/>
      <c r="X5" s="796"/>
      <c r="Y5" s="796"/>
      <c r="Z5" s="797"/>
      <c r="AA5" s="795" t="s">
        <v>371</v>
      </c>
      <c r="AB5" s="796"/>
      <c r="AC5" s="796"/>
      <c r="AD5" s="796"/>
      <c r="AE5" s="796"/>
      <c r="AF5" s="828" t="s">
        <v>372</v>
      </c>
      <c r="AG5" s="796"/>
      <c r="AH5" s="796"/>
      <c r="AI5" s="796"/>
      <c r="AJ5" s="807"/>
      <c r="AK5" s="796" t="s">
        <v>373</v>
      </c>
      <c r="AL5" s="796"/>
      <c r="AM5" s="796"/>
      <c r="AN5" s="796"/>
      <c r="AO5" s="797"/>
      <c r="AP5" s="795" t="s">
        <v>374</v>
      </c>
      <c r="AQ5" s="796"/>
      <c r="AR5" s="796"/>
      <c r="AS5" s="796"/>
      <c r="AT5" s="797"/>
      <c r="AU5" s="795" t="s">
        <v>375</v>
      </c>
      <c r="AV5" s="796"/>
      <c r="AW5" s="796"/>
      <c r="AX5" s="796"/>
      <c r="AY5" s="807"/>
      <c r="AZ5" s="254"/>
      <c r="BA5" s="254"/>
      <c r="BB5" s="254"/>
      <c r="BC5" s="254"/>
      <c r="BD5" s="254"/>
      <c r="BE5" s="255"/>
      <c r="BF5" s="255"/>
      <c r="BG5" s="255"/>
      <c r="BH5" s="255"/>
      <c r="BI5" s="255"/>
      <c r="BJ5" s="255"/>
      <c r="BK5" s="255"/>
      <c r="BL5" s="255"/>
      <c r="BM5" s="255"/>
      <c r="BN5" s="255"/>
      <c r="BO5" s="255"/>
      <c r="BP5" s="255"/>
      <c r="BQ5" s="818" t="s">
        <v>376</v>
      </c>
      <c r="BR5" s="819"/>
      <c r="BS5" s="819"/>
      <c r="BT5" s="819"/>
      <c r="BU5" s="819"/>
      <c r="BV5" s="819"/>
      <c r="BW5" s="819"/>
      <c r="BX5" s="819"/>
      <c r="BY5" s="819"/>
      <c r="BZ5" s="819"/>
      <c r="CA5" s="819"/>
      <c r="CB5" s="819"/>
      <c r="CC5" s="819"/>
      <c r="CD5" s="819"/>
      <c r="CE5" s="819"/>
      <c r="CF5" s="819"/>
      <c r="CG5" s="820"/>
      <c r="CH5" s="795" t="s">
        <v>377</v>
      </c>
      <c r="CI5" s="796"/>
      <c r="CJ5" s="796"/>
      <c r="CK5" s="796"/>
      <c r="CL5" s="797"/>
      <c r="CM5" s="795" t="s">
        <v>378</v>
      </c>
      <c r="CN5" s="796"/>
      <c r="CO5" s="796"/>
      <c r="CP5" s="796"/>
      <c r="CQ5" s="797"/>
      <c r="CR5" s="795" t="s">
        <v>379</v>
      </c>
      <c r="CS5" s="796"/>
      <c r="CT5" s="796"/>
      <c r="CU5" s="796"/>
      <c r="CV5" s="797"/>
      <c r="CW5" s="795" t="s">
        <v>380</v>
      </c>
      <c r="CX5" s="796"/>
      <c r="CY5" s="796"/>
      <c r="CZ5" s="796"/>
      <c r="DA5" s="797"/>
      <c r="DB5" s="795" t="s">
        <v>381</v>
      </c>
      <c r="DC5" s="796"/>
      <c r="DD5" s="796"/>
      <c r="DE5" s="796"/>
      <c r="DF5" s="797"/>
      <c r="DG5" s="801" t="s">
        <v>382</v>
      </c>
      <c r="DH5" s="802"/>
      <c r="DI5" s="802"/>
      <c r="DJ5" s="802"/>
      <c r="DK5" s="803"/>
      <c r="DL5" s="801" t="s">
        <v>383</v>
      </c>
      <c r="DM5" s="802"/>
      <c r="DN5" s="802"/>
      <c r="DO5" s="802"/>
      <c r="DP5" s="803"/>
      <c r="DQ5" s="795" t="s">
        <v>384</v>
      </c>
      <c r="DR5" s="796"/>
      <c r="DS5" s="796"/>
      <c r="DT5" s="796"/>
      <c r="DU5" s="797"/>
      <c r="DV5" s="795" t="s">
        <v>375</v>
      </c>
      <c r="DW5" s="796"/>
      <c r="DX5" s="796"/>
      <c r="DY5" s="796"/>
      <c r="DZ5" s="807"/>
      <c r="EA5" s="252"/>
    </row>
    <row r="6" spans="1:131" s="253" customFormat="1" ht="26.25" customHeight="1" thickBot="1" x14ac:dyDescent="0.25">
      <c r="A6" s="821"/>
      <c r="B6" s="822"/>
      <c r="C6" s="822"/>
      <c r="D6" s="822"/>
      <c r="E6" s="822"/>
      <c r="F6" s="822"/>
      <c r="G6" s="822"/>
      <c r="H6" s="822"/>
      <c r="I6" s="822"/>
      <c r="J6" s="822"/>
      <c r="K6" s="822"/>
      <c r="L6" s="822"/>
      <c r="M6" s="822"/>
      <c r="N6" s="822"/>
      <c r="O6" s="822"/>
      <c r="P6" s="823"/>
      <c r="Q6" s="798"/>
      <c r="R6" s="799"/>
      <c r="S6" s="799"/>
      <c r="T6" s="799"/>
      <c r="U6" s="800"/>
      <c r="V6" s="798"/>
      <c r="W6" s="799"/>
      <c r="X6" s="799"/>
      <c r="Y6" s="799"/>
      <c r="Z6" s="800"/>
      <c r="AA6" s="798"/>
      <c r="AB6" s="799"/>
      <c r="AC6" s="799"/>
      <c r="AD6" s="799"/>
      <c r="AE6" s="799"/>
      <c r="AF6" s="829"/>
      <c r="AG6" s="799"/>
      <c r="AH6" s="799"/>
      <c r="AI6" s="799"/>
      <c r="AJ6" s="808"/>
      <c r="AK6" s="799"/>
      <c r="AL6" s="799"/>
      <c r="AM6" s="799"/>
      <c r="AN6" s="799"/>
      <c r="AO6" s="800"/>
      <c r="AP6" s="798"/>
      <c r="AQ6" s="799"/>
      <c r="AR6" s="799"/>
      <c r="AS6" s="799"/>
      <c r="AT6" s="800"/>
      <c r="AU6" s="798"/>
      <c r="AV6" s="799"/>
      <c r="AW6" s="799"/>
      <c r="AX6" s="799"/>
      <c r="AY6" s="808"/>
      <c r="AZ6" s="250"/>
      <c r="BA6" s="250"/>
      <c r="BB6" s="250"/>
      <c r="BC6" s="250"/>
      <c r="BD6" s="250"/>
      <c r="BE6" s="251"/>
      <c r="BF6" s="251"/>
      <c r="BG6" s="251"/>
      <c r="BH6" s="251"/>
      <c r="BI6" s="251"/>
      <c r="BJ6" s="251"/>
      <c r="BK6" s="251"/>
      <c r="BL6" s="251"/>
      <c r="BM6" s="251"/>
      <c r="BN6" s="251"/>
      <c r="BO6" s="251"/>
      <c r="BP6" s="251"/>
      <c r="BQ6" s="821"/>
      <c r="BR6" s="822"/>
      <c r="BS6" s="822"/>
      <c r="BT6" s="822"/>
      <c r="BU6" s="822"/>
      <c r="BV6" s="822"/>
      <c r="BW6" s="822"/>
      <c r="BX6" s="822"/>
      <c r="BY6" s="822"/>
      <c r="BZ6" s="822"/>
      <c r="CA6" s="822"/>
      <c r="CB6" s="822"/>
      <c r="CC6" s="822"/>
      <c r="CD6" s="822"/>
      <c r="CE6" s="822"/>
      <c r="CF6" s="822"/>
      <c r="CG6" s="823"/>
      <c r="CH6" s="798"/>
      <c r="CI6" s="799"/>
      <c r="CJ6" s="799"/>
      <c r="CK6" s="799"/>
      <c r="CL6" s="800"/>
      <c r="CM6" s="798"/>
      <c r="CN6" s="799"/>
      <c r="CO6" s="799"/>
      <c r="CP6" s="799"/>
      <c r="CQ6" s="800"/>
      <c r="CR6" s="798"/>
      <c r="CS6" s="799"/>
      <c r="CT6" s="799"/>
      <c r="CU6" s="799"/>
      <c r="CV6" s="800"/>
      <c r="CW6" s="798"/>
      <c r="CX6" s="799"/>
      <c r="CY6" s="799"/>
      <c r="CZ6" s="799"/>
      <c r="DA6" s="800"/>
      <c r="DB6" s="798"/>
      <c r="DC6" s="799"/>
      <c r="DD6" s="799"/>
      <c r="DE6" s="799"/>
      <c r="DF6" s="800"/>
      <c r="DG6" s="804"/>
      <c r="DH6" s="805"/>
      <c r="DI6" s="805"/>
      <c r="DJ6" s="805"/>
      <c r="DK6" s="806"/>
      <c r="DL6" s="804"/>
      <c r="DM6" s="805"/>
      <c r="DN6" s="805"/>
      <c r="DO6" s="805"/>
      <c r="DP6" s="806"/>
      <c r="DQ6" s="798"/>
      <c r="DR6" s="799"/>
      <c r="DS6" s="799"/>
      <c r="DT6" s="799"/>
      <c r="DU6" s="800"/>
      <c r="DV6" s="798"/>
      <c r="DW6" s="799"/>
      <c r="DX6" s="799"/>
      <c r="DY6" s="799"/>
      <c r="DZ6" s="808"/>
      <c r="EA6" s="252"/>
    </row>
    <row r="7" spans="1:131" s="253" customFormat="1" ht="26.25" customHeight="1" thickTop="1" x14ac:dyDescent="0.2">
      <c r="A7" s="256">
        <v>1</v>
      </c>
      <c r="B7" s="809" t="s">
        <v>385</v>
      </c>
      <c r="C7" s="810"/>
      <c r="D7" s="810"/>
      <c r="E7" s="810"/>
      <c r="F7" s="810"/>
      <c r="G7" s="810"/>
      <c r="H7" s="810"/>
      <c r="I7" s="810"/>
      <c r="J7" s="810"/>
      <c r="K7" s="810"/>
      <c r="L7" s="810"/>
      <c r="M7" s="810"/>
      <c r="N7" s="810"/>
      <c r="O7" s="810"/>
      <c r="P7" s="811"/>
      <c r="Q7" s="812">
        <v>10110</v>
      </c>
      <c r="R7" s="813"/>
      <c r="S7" s="813"/>
      <c r="T7" s="813"/>
      <c r="U7" s="813"/>
      <c r="V7" s="813">
        <v>9800</v>
      </c>
      <c r="W7" s="813"/>
      <c r="X7" s="813"/>
      <c r="Y7" s="813"/>
      <c r="Z7" s="813"/>
      <c r="AA7" s="813">
        <v>310</v>
      </c>
      <c r="AB7" s="813"/>
      <c r="AC7" s="813"/>
      <c r="AD7" s="813"/>
      <c r="AE7" s="814"/>
      <c r="AF7" s="815">
        <v>279</v>
      </c>
      <c r="AG7" s="816"/>
      <c r="AH7" s="816"/>
      <c r="AI7" s="816"/>
      <c r="AJ7" s="817"/>
      <c r="AK7" s="852" t="s">
        <v>596</v>
      </c>
      <c r="AL7" s="853"/>
      <c r="AM7" s="853"/>
      <c r="AN7" s="853"/>
      <c r="AO7" s="853"/>
      <c r="AP7" s="853">
        <v>9481</v>
      </c>
      <c r="AQ7" s="853"/>
      <c r="AR7" s="853"/>
      <c r="AS7" s="853"/>
      <c r="AT7" s="853"/>
      <c r="AU7" s="854"/>
      <c r="AV7" s="854"/>
      <c r="AW7" s="854"/>
      <c r="AX7" s="854"/>
      <c r="AY7" s="855"/>
      <c r="AZ7" s="250"/>
      <c r="BA7" s="250"/>
      <c r="BB7" s="250"/>
      <c r="BC7" s="250"/>
      <c r="BD7" s="250"/>
      <c r="BE7" s="251"/>
      <c r="BF7" s="251"/>
      <c r="BG7" s="251"/>
      <c r="BH7" s="251"/>
      <c r="BI7" s="251"/>
      <c r="BJ7" s="251"/>
      <c r="BK7" s="251"/>
      <c r="BL7" s="251"/>
      <c r="BM7" s="251"/>
      <c r="BN7" s="251"/>
      <c r="BO7" s="251"/>
      <c r="BP7" s="251"/>
      <c r="BQ7" s="257">
        <v>1</v>
      </c>
      <c r="BR7" s="258"/>
      <c r="BS7" s="856" t="s">
        <v>580</v>
      </c>
      <c r="BT7" s="857"/>
      <c r="BU7" s="857"/>
      <c r="BV7" s="857"/>
      <c r="BW7" s="857"/>
      <c r="BX7" s="857"/>
      <c r="BY7" s="857"/>
      <c r="BZ7" s="857"/>
      <c r="CA7" s="857"/>
      <c r="CB7" s="857"/>
      <c r="CC7" s="857"/>
      <c r="CD7" s="857"/>
      <c r="CE7" s="857"/>
      <c r="CF7" s="857"/>
      <c r="CG7" s="858"/>
      <c r="CH7" s="849">
        <v>0</v>
      </c>
      <c r="CI7" s="850"/>
      <c r="CJ7" s="850"/>
      <c r="CK7" s="850"/>
      <c r="CL7" s="851"/>
      <c r="CM7" s="849">
        <v>6</v>
      </c>
      <c r="CN7" s="850"/>
      <c r="CO7" s="850"/>
      <c r="CP7" s="850"/>
      <c r="CQ7" s="851"/>
      <c r="CR7" s="849">
        <v>3</v>
      </c>
      <c r="CS7" s="850"/>
      <c r="CT7" s="850"/>
      <c r="CU7" s="850"/>
      <c r="CV7" s="851"/>
      <c r="CW7" s="849" t="s">
        <v>590</v>
      </c>
      <c r="CX7" s="850"/>
      <c r="CY7" s="850"/>
      <c r="CZ7" s="850"/>
      <c r="DA7" s="851"/>
      <c r="DB7" s="849" t="s">
        <v>590</v>
      </c>
      <c r="DC7" s="850"/>
      <c r="DD7" s="850"/>
      <c r="DE7" s="850"/>
      <c r="DF7" s="851"/>
      <c r="DG7" s="849" t="s">
        <v>590</v>
      </c>
      <c r="DH7" s="850"/>
      <c r="DI7" s="850"/>
      <c r="DJ7" s="850"/>
      <c r="DK7" s="851"/>
      <c r="DL7" s="849" t="s">
        <v>590</v>
      </c>
      <c r="DM7" s="850"/>
      <c r="DN7" s="850"/>
      <c r="DO7" s="850"/>
      <c r="DP7" s="851"/>
      <c r="DQ7" s="849" t="s">
        <v>590</v>
      </c>
      <c r="DR7" s="850"/>
      <c r="DS7" s="850"/>
      <c r="DT7" s="850"/>
      <c r="DU7" s="851"/>
      <c r="DV7" s="830"/>
      <c r="DW7" s="831"/>
      <c r="DX7" s="831"/>
      <c r="DY7" s="831"/>
      <c r="DZ7" s="832"/>
      <c r="EA7" s="252"/>
    </row>
    <row r="8" spans="1:131" s="253" customFormat="1" ht="26.25" customHeight="1" x14ac:dyDescent="0.2">
      <c r="A8" s="259">
        <v>2</v>
      </c>
      <c r="B8" s="833"/>
      <c r="C8" s="834"/>
      <c r="D8" s="834"/>
      <c r="E8" s="834"/>
      <c r="F8" s="834"/>
      <c r="G8" s="834"/>
      <c r="H8" s="834"/>
      <c r="I8" s="834"/>
      <c r="J8" s="834"/>
      <c r="K8" s="834"/>
      <c r="L8" s="834"/>
      <c r="M8" s="834"/>
      <c r="N8" s="834"/>
      <c r="O8" s="834"/>
      <c r="P8" s="835"/>
      <c r="Q8" s="836"/>
      <c r="R8" s="837"/>
      <c r="S8" s="837"/>
      <c r="T8" s="837"/>
      <c r="U8" s="837"/>
      <c r="V8" s="837"/>
      <c r="W8" s="837"/>
      <c r="X8" s="837"/>
      <c r="Y8" s="837"/>
      <c r="Z8" s="837"/>
      <c r="AA8" s="837"/>
      <c r="AB8" s="837"/>
      <c r="AC8" s="837"/>
      <c r="AD8" s="837"/>
      <c r="AE8" s="838"/>
      <c r="AF8" s="839"/>
      <c r="AG8" s="840"/>
      <c r="AH8" s="840"/>
      <c r="AI8" s="840"/>
      <c r="AJ8" s="841"/>
      <c r="AK8" s="842"/>
      <c r="AL8" s="843"/>
      <c r="AM8" s="843"/>
      <c r="AN8" s="843"/>
      <c r="AO8" s="843"/>
      <c r="AP8" s="843"/>
      <c r="AQ8" s="843"/>
      <c r="AR8" s="843"/>
      <c r="AS8" s="843"/>
      <c r="AT8" s="843"/>
      <c r="AU8" s="844"/>
      <c r="AV8" s="844"/>
      <c r="AW8" s="844"/>
      <c r="AX8" s="844"/>
      <c r="AY8" s="845"/>
      <c r="AZ8" s="250"/>
      <c r="BA8" s="250"/>
      <c r="BB8" s="250"/>
      <c r="BC8" s="250"/>
      <c r="BD8" s="250"/>
      <c r="BE8" s="251"/>
      <c r="BF8" s="251"/>
      <c r="BG8" s="251"/>
      <c r="BH8" s="251"/>
      <c r="BI8" s="251"/>
      <c r="BJ8" s="251"/>
      <c r="BK8" s="251"/>
      <c r="BL8" s="251"/>
      <c r="BM8" s="251"/>
      <c r="BN8" s="251"/>
      <c r="BO8" s="251"/>
      <c r="BP8" s="251"/>
      <c r="BQ8" s="260">
        <v>2</v>
      </c>
      <c r="BR8" s="261"/>
      <c r="BS8" s="846" t="s">
        <v>581</v>
      </c>
      <c r="BT8" s="847"/>
      <c r="BU8" s="847"/>
      <c r="BV8" s="847"/>
      <c r="BW8" s="847"/>
      <c r="BX8" s="847"/>
      <c r="BY8" s="847"/>
      <c r="BZ8" s="847"/>
      <c r="CA8" s="847"/>
      <c r="CB8" s="847"/>
      <c r="CC8" s="847"/>
      <c r="CD8" s="847"/>
      <c r="CE8" s="847"/>
      <c r="CF8" s="847"/>
      <c r="CG8" s="848"/>
      <c r="CH8" s="859">
        <v>28</v>
      </c>
      <c r="CI8" s="860"/>
      <c r="CJ8" s="860"/>
      <c r="CK8" s="860"/>
      <c r="CL8" s="861"/>
      <c r="CM8" s="859">
        <v>-4</v>
      </c>
      <c r="CN8" s="860"/>
      <c r="CO8" s="860"/>
      <c r="CP8" s="860"/>
      <c r="CQ8" s="861"/>
      <c r="CR8" s="859">
        <v>1</v>
      </c>
      <c r="CS8" s="860"/>
      <c r="CT8" s="860"/>
      <c r="CU8" s="860"/>
      <c r="CV8" s="861"/>
      <c r="CW8" s="859">
        <v>17</v>
      </c>
      <c r="CX8" s="860"/>
      <c r="CY8" s="860"/>
      <c r="CZ8" s="860"/>
      <c r="DA8" s="861"/>
      <c r="DB8" s="859" t="s">
        <v>591</v>
      </c>
      <c r="DC8" s="860"/>
      <c r="DD8" s="860"/>
      <c r="DE8" s="860"/>
      <c r="DF8" s="861"/>
      <c r="DG8" s="859">
        <v>479</v>
      </c>
      <c r="DH8" s="860"/>
      <c r="DI8" s="860"/>
      <c r="DJ8" s="860"/>
      <c r="DK8" s="861"/>
      <c r="DL8" s="859" t="s">
        <v>590</v>
      </c>
      <c r="DM8" s="860"/>
      <c r="DN8" s="860"/>
      <c r="DO8" s="860"/>
      <c r="DP8" s="861"/>
      <c r="DQ8" s="859" t="s">
        <v>590</v>
      </c>
      <c r="DR8" s="860"/>
      <c r="DS8" s="860"/>
      <c r="DT8" s="860"/>
      <c r="DU8" s="861"/>
      <c r="DV8" s="862"/>
      <c r="DW8" s="863"/>
      <c r="DX8" s="863"/>
      <c r="DY8" s="863"/>
      <c r="DZ8" s="864"/>
      <c r="EA8" s="252"/>
    </row>
    <row r="9" spans="1:131" s="253" customFormat="1" ht="26.25" customHeight="1" x14ac:dyDescent="0.2">
      <c r="A9" s="259">
        <v>3</v>
      </c>
      <c r="B9" s="833"/>
      <c r="C9" s="834"/>
      <c r="D9" s="834"/>
      <c r="E9" s="834"/>
      <c r="F9" s="834"/>
      <c r="G9" s="834"/>
      <c r="H9" s="834"/>
      <c r="I9" s="834"/>
      <c r="J9" s="834"/>
      <c r="K9" s="834"/>
      <c r="L9" s="834"/>
      <c r="M9" s="834"/>
      <c r="N9" s="834"/>
      <c r="O9" s="834"/>
      <c r="P9" s="835"/>
      <c r="Q9" s="836"/>
      <c r="R9" s="837"/>
      <c r="S9" s="837"/>
      <c r="T9" s="837"/>
      <c r="U9" s="837"/>
      <c r="V9" s="837"/>
      <c r="W9" s="837"/>
      <c r="X9" s="837"/>
      <c r="Y9" s="837"/>
      <c r="Z9" s="837"/>
      <c r="AA9" s="837"/>
      <c r="AB9" s="837"/>
      <c r="AC9" s="837"/>
      <c r="AD9" s="837"/>
      <c r="AE9" s="838"/>
      <c r="AF9" s="839"/>
      <c r="AG9" s="840"/>
      <c r="AH9" s="840"/>
      <c r="AI9" s="840"/>
      <c r="AJ9" s="841"/>
      <c r="AK9" s="842"/>
      <c r="AL9" s="843"/>
      <c r="AM9" s="843"/>
      <c r="AN9" s="843"/>
      <c r="AO9" s="843"/>
      <c r="AP9" s="843"/>
      <c r="AQ9" s="843"/>
      <c r="AR9" s="843"/>
      <c r="AS9" s="843"/>
      <c r="AT9" s="843"/>
      <c r="AU9" s="844"/>
      <c r="AV9" s="844"/>
      <c r="AW9" s="844"/>
      <c r="AX9" s="844"/>
      <c r="AY9" s="845"/>
      <c r="AZ9" s="250"/>
      <c r="BA9" s="250"/>
      <c r="BB9" s="250"/>
      <c r="BC9" s="250"/>
      <c r="BD9" s="250"/>
      <c r="BE9" s="251"/>
      <c r="BF9" s="251"/>
      <c r="BG9" s="251"/>
      <c r="BH9" s="251"/>
      <c r="BI9" s="251"/>
      <c r="BJ9" s="251"/>
      <c r="BK9" s="251"/>
      <c r="BL9" s="251"/>
      <c r="BM9" s="251"/>
      <c r="BN9" s="251"/>
      <c r="BO9" s="251"/>
      <c r="BP9" s="251"/>
      <c r="BQ9" s="260">
        <v>3</v>
      </c>
      <c r="BR9" s="261"/>
      <c r="BS9" s="846" t="s">
        <v>582</v>
      </c>
      <c r="BT9" s="847"/>
      <c r="BU9" s="847"/>
      <c r="BV9" s="847"/>
      <c r="BW9" s="847"/>
      <c r="BX9" s="847"/>
      <c r="BY9" s="847"/>
      <c r="BZ9" s="847"/>
      <c r="CA9" s="847"/>
      <c r="CB9" s="847"/>
      <c r="CC9" s="847"/>
      <c r="CD9" s="847"/>
      <c r="CE9" s="847"/>
      <c r="CF9" s="847"/>
      <c r="CG9" s="848"/>
      <c r="CH9" s="859">
        <v>3</v>
      </c>
      <c r="CI9" s="860"/>
      <c r="CJ9" s="860"/>
      <c r="CK9" s="860"/>
      <c r="CL9" s="861"/>
      <c r="CM9" s="859">
        <v>1838</v>
      </c>
      <c r="CN9" s="860"/>
      <c r="CO9" s="860"/>
      <c r="CP9" s="860"/>
      <c r="CQ9" s="861"/>
      <c r="CR9" s="859">
        <v>0</v>
      </c>
      <c r="CS9" s="860"/>
      <c r="CT9" s="860"/>
      <c r="CU9" s="860"/>
      <c r="CV9" s="861"/>
      <c r="CW9" s="859" t="s">
        <v>589</v>
      </c>
      <c r="CX9" s="860"/>
      <c r="CY9" s="860"/>
      <c r="CZ9" s="860"/>
      <c r="DA9" s="861"/>
      <c r="DB9" s="859" t="s">
        <v>589</v>
      </c>
      <c r="DC9" s="860"/>
      <c r="DD9" s="860"/>
      <c r="DE9" s="860"/>
      <c r="DF9" s="861"/>
      <c r="DG9" s="859" t="s">
        <v>589</v>
      </c>
      <c r="DH9" s="860"/>
      <c r="DI9" s="860"/>
      <c r="DJ9" s="860"/>
      <c r="DK9" s="861"/>
      <c r="DL9" s="859" t="s">
        <v>589</v>
      </c>
      <c r="DM9" s="860"/>
      <c r="DN9" s="860"/>
      <c r="DO9" s="860"/>
      <c r="DP9" s="861"/>
      <c r="DQ9" s="859" t="s">
        <v>589</v>
      </c>
      <c r="DR9" s="860"/>
      <c r="DS9" s="860"/>
      <c r="DT9" s="860"/>
      <c r="DU9" s="861"/>
      <c r="DV9" s="859"/>
      <c r="DW9" s="860"/>
      <c r="DX9" s="860"/>
      <c r="DY9" s="860"/>
      <c r="DZ9" s="861"/>
      <c r="EA9" s="252"/>
    </row>
    <row r="10" spans="1:131" s="253" customFormat="1" ht="26.25" customHeight="1" x14ac:dyDescent="0.2">
      <c r="A10" s="259">
        <v>4</v>
      </c>
      <c r="B10" s="833"/>
      <c r="C10" s="834"/>
      <c r="D10" s="834"/>
      <c r="E10" s="834"/>
      <c r="F10" s="834"/>
      <c r="G10" s="834"/>
      <c r="H10" s="834"/>
      <c r="I10" s="834"/>
      <c r="J10" s="834"/>
      <c r="K10" s="834"/>
      <c r="L10" s="834"/>
      <c r="M10" s="834"/>
      <c r="N10" s="834"/>
      <c r="O10" s="834"/>
      <c r="P10" s="835"/>
      <c r="Q10" s="836"/>
      <c r="R10" s="837"/>
      <c r="S10" s="837"/>
      <c r="T10" s="837"/>
      <c r="U10" s="837"/>
      <c r="V10" s="837"/>
      <c r="W10" s="837"/>
      <c r="X10" s="837"/>
      <c r="Y10" s="837"/>
      <c r="Z10" s="837"/>
      <c r="AA10" s="837"/>
      <c r="AB10" s="837"/>
      <c r="AC10" s="837"/>
      <c r="AD10" s="837"/>
      <c r="AE10" s="838"/>
      <c r="AF10" s="839"/>
      <c r="AG10" s="840"/>
      <c r="AH10" s="840"/>
      <c r="AI10" s="840"/>
      <c r="AJ10" s="841"/>
      <c r="AK10" s="842"/>
      <c r="AL10" s="843"/>
      <c r="AM10" s="843"/>
      <c r="AN10" s="843"/>
      <c r="AO10" s="843"/>
      <c r="AP10" s="843"/>
      <c r="AQ10" s="843"/>
      <c r="AR10" s="843"/>
      <c r="AS10" s="843"/>
      <c r="AT10" s="843"/>
      <c r="AU10" s="844"/>
      <c r="AV10" s="844"/>
      <c r="AW10" s="844"/>
      <c r="AX10" s="844"/>
      <c r="AY10" s="845"/>
      <c r="AZ10" s="250"/>
      <c r="BA10" s="250"/>
      <c r="BB10" s="250"/>
      <c r="BC10" s="250"/>
      <c r="BD10" s="250"/>
      <c r="BE10" s="251"/>
      <c r="BF10" s="251"/>
      <c r="BG10" s="251"/>
      <c r="BH10" s="251"/>
      <c r="BI10" s="251"/>
      <c r="BJ10" s="251"/>
      <c r="BK10" s="251"/>
      <c r="BL10" s="251"/>
      <c r="BM10" s="251"/>
      <c r="BN10" s="251"/>
      <c r="BO10" s="251"/>
      <c r="BP10" s="251"/>
      <c r="BQ10" s="260">
        <v>4</v>
      </c>
      <c r="BR10" s="261"/>
      <c r="BS10" s="846" t="s">
        <v>583</v>
      </c>
      <c r="BT10" s="847"/>
      <c r="BU10" s="847"/>
      <c r="BV10" s="847"/>
      <c r="BW10" s="847"/>
      <c r="BX10" s="847"/>
      <c r="BY10" s="847"/>
      <c r="BZ10" s="847"/>
      <c r="CA10" s="847"/>
      <c r="CB10" s="847"/>
      <c r="CC10" s="847"/>
      <c r="CD10" s="847"/>
      <c r="CE10" s="847"/>
      <c r="CF10" s="847"/>
      <c r="CG10" s="848"/>
      <c r="CH10" s="859">
        <v>0</v>
      </c>
      <c r="CI10" s="860"/>
      <c r="CJ10" s="860"/>
      <c r="CK10" s="860"/>
      <c r="CL10" s="861"/>
      <c r="CM10" s="859">
        <v>919</v>
      </c>
      <c r="CN10" s="860"/>
      <c r="CO10" s="860"/>
      <c r="CP10" s="860"/>
      <c r="CQ10" s="861"/>
      <c r="CR10" s="859">
        <v>0</v>
      </c>
      <c r="CS10" s="860"/>
      <c r="CT10" s="860"/>
      <c r="CU10" s="860"/>
      <c r="CV10" s="861"/>
      <c r="CW10" s="859" t="s">
        <v>589</v>
      </c>
      <c r="CX10" s="860"/>
      <c r="CY10" s="860"/>
      <c r="CZ10" s="860"/>
      <c r="DA10" s="861"/>
      <c r="DB10" s="859" t="s">
        <v>589</v>
      </c>
      <c r="DC10" s="860"/>
      <c r="DD10" s="860"/>
      <c r="DE10" s="860"/>
      <c r="DF10" s="861"/>
      <c r="DG10" s="859" t="s">
        <v>589</v>
      </c>
      <c r="DH10" s="860"/>
      <c r="DI10" s="860"/>
      <c r="DJ10" s="860"/>
      <c r="DK10" s="861"/>
      <c r="DL10" s="859" t="s">
        <v>589</v>
      </c>
      <c r="DM10" s="860"/>
      <c r="DN10" s="860"/>
      <c r="DO10" s="860"/>
      <c r="DP10" s="861"/>
      <c r="DQ10" s="859" t="s">
        <v>589</v>
      </c>
      <c r="DR10" s="860"/>
      <c r="DS10" s="860"/>
      <c r="DT10" s="860"/>
      <c r="DU10" s="861"/>
      <c r="DV10" s="859"/>
      <c r="DW10" s="860"/>
      <c r="DX10" s="860"/>
      <c r="DY10" s="860"/>
      <c r="DZ10" s="861"/>
      <c r="EA10" s="252"/>
    </row>
    <row r="11" spans="1:131" s="253" customFormat="1" ht="26.25" customHeight="1" x14ac:dyDescent="0.2">
      <c r="A11" s="259">
        <v>5</v>
      </c>
      <c r="B11" s="833"/>
      <c r="C11" s="834"/>
      <c r="D11" s="834"/>
      <c r="E11" s="834"/>
      <c r="F11" s="834"/>
      <c r="G11" s="834"/>
      <c r="H11" s="834"/>
      <c r="I11" s="834"/>
      <c r="J11" s="834"/>
      <c r="K11" s="834"/>
      <c r="L11" s="834"/>
      <c r="M11" s="834"/>
      <c r="N11" s="834"/>
      <c r="O11" s="834"/>
      <c r="P11" s="835"/>
      <c r="Q11" s="836"/>
      <c r="R11" s="837"/>
      <c r="S11" s="837"/>
      <c r="T11" s="837"/>
      <c r="U11" s="837"/>
      <c r="V11" s="837"/>
      <c r="W11" s="837"/>
      <c r="X11" s="837"/>
      <c r="Y11" s="837"/>
      <c r="Z11" s="837"/>
      <c r="AA11" s="837"/>
      <c r="AB11" s="837"/>
      <c r="AC11" s="837"/>
      <c r="AD11" s="837"/>
      <c r="AE11" s="838"/>
      <c r="AF11" s="839"/>
      <c r="AG11" s="840"/>
      <c r="AH11" s="840"/>
      <c r="AI11" s="840"/>
      <c r="AJ11" s="841"/>
      <c r="AK11" s="842"/>
      <c r="AL11" s="843"/>
      <c r="AM11" s="843"/>
      <c r="AN11" s="843"/>
      <c r="AO11" s="843"/>
      <c r="AP11" s="843"/>
      <c r="AQ11" s="843"/>
      <c r="AR11" s="843"/>
      <c r="AS11" s="843"/>
      <c r="AT11" s="843"/>
      <c r="AU11" s="844"/>
      <c r="AV11" s="844"/>
      <c r="AW11" s="844"/>
      <c r="AX11" s="844"/>
      <c r="AY11" s="845"/>
      <c r="AZ11" s="250"/>
      <c r="BA11" s="250"/>
      <c r="BB11" s="250"/>
      <c r="BC11" s="250"/>
      <c r="BD11" s="250"/>
      <c r="BE11" s="251"/>
      <c r="BF11" s="251"/>
      <c r="BG11" s="251"/>
      <c r="BH11" s="251"/>
      <c r="BI11" s="251"/>
      <c r="BJ11" s="251"/>
      <c r="BK11" s="251"/>
      <c r="BL11" s="251"/>
      <c r="BM11" s="251"/>
      <c r="BN11" s="251"/>
      <c r="BO11" s="251"/>
      <c r="BP11" s="251"/>
      <c r="BQ11" s="260">
        <v>5</v>
      </c>
      <c r="BR11" s="261"/>
      <c r="BS11" s="846"/>
      <c r="BT11" s="847"/>
      <c r="BU11" s="847"/>
      <c r="BV11" s="847"/>
      <c r="BW11" s="847"/>
      <c r="BX11" s="847"/>
      <c r="BY11" s="847"/>
      <c r="BZ11" s="847"/>
      <c r="CA11" s="847"/>
      <c r="CB11" s="847"/>
      <c r="CC11" s="847"/>
      <c r="CD11" s="847"/>
      <c r="CE11" s="847"/>
      <c r="CF11" s="847"/>
      <c r="CG11" s="848"/>
      <c r="CH11" s="859"/>
      <c r="CI11" s="860"/>
      <c r="CJ11" s="860"/>
      <c r="CK11" s="860"/>
      <c r="CL11" s="861"/>
      <c r="CM11" s="859"/>
      <c r="CN11" s="860"/>
      <c r="CO11" s="860"/>
      <c r="CP11" s="860"/>
      <c r="CQ11" s="861"/>
      <c r="CR11" s="859"/>
      <c r="CS11" s="860"/>
      <c r="CT11" s="860"/>
      <c r="CU11" s="860"/>
      <c r="CV11" s="861"/>
      <c r="CW11" s="859"/>
      <c r="CX11" s="860"/>
      <c r="CY11" s="860"/>
      <c r="CZ11" s="860"/>
      <c r="DA11" s="861"/>
      <c r="DB11" s="859"/>
      <c r="DC11" s="860"/>
      <c r="DD11" s="860"/>
      <c r="DE11" s="860"/>
      <c r="DF11" s="861"/>
      <c r="DG11" s="859"/>
      <c r="DH11" s="860"/>
      <c r="DI11" s="860"/>
      <c r="DJ11" s="860"/>
      <c r="DK11" s="861"/>
      <c r="DL11" s="859"/>
      <c r="DM11" s="860"/>
      <c r="DN11" s="860"/>
      <c r="DO11" s="860"/>
      <c r="DP11" s="861"/>
      <c r="DQ11" s="859"/>
      <c r="DR11" s="860"/>
      <c r="DS11" s="860"/>
      <c r="DT11" s="860"/>
      <c r="DU11" s="861"/>
      <c r="DV11" s="862"/>
      <c r="DW11" s="863"/>
      <c r="DX11" s="863"/>
      <c r="DY11" s="863"/>
      <c r="DZ11" s="864"/>
      <c r="EA11" s="252"/>
    </row>
    <row r="12" spans="1:131" s="253" customFormat="1" ht="26.25" customHeight="1" x14ac:dyDescent="0.2">
      <c r="A12" s="259">
        <v>6</v>
      </c>
      <c r="B12" s="833"/>
      <c r="C12" s="834"/>
      <c r="D12" s="834"/>
      <c r="E12" s="834"/>
      <c r="F12" s="834"/>
      <c r="G12" s="834"/>
      <c r="H12" s="834"/>
      <c r="I12" s="834"/>
      <c r="J12" s="834"/>
      <c r="K12" s="834"/>
      <c r="L12" s="834"/>
      <c r="M12" s="834"/>
      <c r="N12" s="834"/>
      <c r="O12" s="834"/>
      <c r="P12" s="835"/>
      <c r="Q12" s="836"/>
      <c r="R12" s="837"/>
      <c r="S12" s="837"/>
      <c r="T12" s="837"/>
      <c r="U12" s="837"/>
      <c r="V12" s="837"/>
      <c r="W12" s="837"/>
      <c r="X12" s="837"/>
      <c r="Y12" s="837"/>
      <c r="Z12" s="837"/>
      <c r="AA12" s="837"/>
      <c r="AB12" s="837"/>
      <c r="AC12" s="837"/>
      <c r="AD12" s="837"/>
      <c r="AE12" s="838"/>
      <c r="AF12" s="839"/>
      <c r="AG12" s="840"/>
      <c r="AH12" s="840"/>
      <c r="AI12" s="840"/>
      <c r="AJ12" s="841"/>
      <c r="AK12" s="842"/>
      <c r="AL12" s="843"/>
      <c r="AM12" s="843"/>
      <c r="AN12" s="843"/>
      <c r="AO12" s="843"/>
      <c r="AP12" s="843"/>
      <c r="AQ12" s="843"/>
      <c r="AR12" s="843"/>
      <c r="AS12" s="843"/>
      <c r="AT12" s="843"/>
      <c r="AU12" s="844"/>
      <c r="AV12" s="844"/>
      <c r="AW12" s="844"/>
      <c r="AX12" s="844"/>
      <c r="AY12" s="845"/>
      <c r="AZ12" s="250"/>
      <c r="BA12" s="250"/>
      <c r="BB12" s="250"/>
      <c r="BC12" s="250"/>
      <c r="BD12" s="250"/>
      <c r="BE12" s="251"/>
      <c r="BF12" s="251"/>
      <c r="BG12" s="251"/>
      <c r="BH12" s="251"/>
      <c r="BI12" s="251"/>
      <c r="BJ12" s="251"/>
      <c r="BK12" s="251"/>
      <c r="BL12" s="251"/>
      <c r="BM12" s="251"/>
      <c r="BN12" s="251"/>
      <c r="BO12" s="251"/>
      <c r="BP12" s="251"/>
      <c r="BQ12" s="260">
        <v>6</v>
      </c>
      <c r="BR12" s="261"/>
      <c r="BS12" s="846"/>
      <c r="BT12" s="847"/>
      <c r="BU12" s="847"/>
      <c r="BV12" s="847"/>
      <c r="BW12" s="847"/>
      <c r="BX12" s="847"/>
      <c r="BY12" s="847"/>
      <c r="BZ12" s="847"/>
      <c r="CA12" s="847"/>
      <c r="CB12" s="847"/>
      <c r="CC12" s="847"/>
      <c r="CD12" s="847"/>
      <c r="CE12" s="847"/>
      <c r="CF12" s="847"/>
      <c r="CG12" s="848"/>
      <c r="CH12" s="859"/>
      <c r="CI12" s="860"/>
      <c r="CJ12" s="860"/>
      <c r="CK12" s="860"/>
      <c r="CL12" s="861"/>
      <c r="CM12" s="859"/>
      <c r="CN12" s="860"/>
      <c r="CO12" s="860"/>
      <c r="CP12" s="860"/>
      <c r="CQ12" s="861"/>
      <c r="CR12" s="859"/>
      <c r="CS12" s="860"/>
      <c r="CT12" s="860"/>
      <c r="CU12" s="860"/>
      <c r="CV12" s="861"/>
      <c r="CW12" s="859"/>
      <c r="CX12" s="860"/>
      <c r="CY12" s="860"/>
      <c r="CZ12" s="860"/>
      <c r="DA12" s="861"/>
      <c r="DB12" s="859"/>
      <c r="DC12" s="860"/>
      <c r="DD12" s="860"/>
      <c r="DE12" s="860"/>
      <c r="DF12" s="861"/>
      <c r="DG12" s="859"/>
      <c r="DH12" s="860"/>
      <c r="DI12" s="860"/>
      <c r="DJ12" s="860"/>
      <c r="DK12" s="861"/>
      <c r="DL12" s="859"/>
      <c r="DM12" s="860"/>
      <c r="DN12" s="860"/>
      <c r="DO12" s="860"/>
      <c r="DP12" s="861"/>
      <c r="DQ12" s="859"/>
      <c r="DR12" s="860"/>
      <c r="DS12" s="860"/>
      <c r="DT12" s="860"/>
      <c r="DU12" s="861"/>
      <c r="DV12" s="862"/>
      <c r="DW12" s="863"/>
      <c r="DX12" s="863"/>
      <c r="DY12" s="863"/>
      <c r="DZ12" s="864"/>
      <c r="EA12" s="252"/>
    </row>
    <row r="13" spans="1:131" s="253" customFormat="1" ht="26.25" customHeight="1" x14ac:dyDescent="0.2">
      <c r="A13" s="259">
        <v>7</v>
      </c>
      <c r="B13" s="833"/>
      <c r="C13" s="834"/>
      <c r="D13" s="834"/>
      <c r="E13" s="834"/>
      <c r="F13" s="834"/>
      <c r="G13" s="834"/>
      <c r="H13" s="834"/>
      <c r="I13" s="834"/>
      <c r="J13" s="834"/>
      <c r="K13" s="834"/>
      <c r="L13" s="834"/>
      <c r="M13" s="834"/>
      <c r="N13" s="834"/>
      <c r="O13" s="834"/>
      <c r="P13" s="835"/>
      <c r="Q13" s="836"/>
      <c r="R13" s="837"/>
      <c r="S13" s="837"/>
      <c r="T13" s="837"/>
      <c r="U13" s="837"/>
      <c r="V13" s="837"/>
      <c r="W13" s="837"/>
      <c r="X13" s="837"/>
      <c r="Y13" s="837"/>
      <c r="Z13" s="837"/>
      <c r="AA13" s="837"/>
      <c r="AB13" s="837"/>
      <c r="AC13" s="837"/>
      <c r="AD13" s="837"/>
      <c r="AE13" s="838"/>
      <c r="AF13" s="839"/>
      <c r="AG13" s="840"/>
      <c r="AH13" s="840"/>
      <c r="AI13" s="840"/>
      <c r="AJ13" s="841"/>
      <c r="AK13" s="842"/>
      <c r="AL13" s="843"/>
      <c r="AM13" s="843"/>
      <c r="AN13" s="843"/>
      <c r="AO13" s="843"/>
      <c r="AP13" s="843"/>
      <c r="AQ13" s="843"/>
      <c r="AR13" s="843"/>
      <c r="AS13" s="843"/>
      <c r="AT13" s="843"/>
      <c r="AU13" s="844"/>
      <c r="AV13" s="844"/>
      <c r="AW13" s="844"/>
      <c r="AX13" s="844"/>
      <c r="AY13" s="845"/>
      <c r="AZ13" s="250"/>
      <c r="BA13" s="250"/>
      <c r="BB13" s="250"/>
      <c r="BC13" s="250"/>
      <c r="BD13" s="250"/>
      <c r="BE13" s="251"/>
      <c r="BF13" s="251"/>
      <c r="BG13" s="251"/>
      <c r="BH13" s="251"/>
      <c r="BI13" s="251"/>
      <c r="BJ13" s="251"/>
      <c r="BK13" s="251"/>
      <c r="BL13" s="251"/>
      <c r="BM13" s="251"/>
      <c r="BN13" s="251"/>
      <c r="BO13" s="251"/>
      <c r="BP13" s="251"/>
      <c r="BQ13" s="260">
        <v>7</v>
      </c>
      <c r="BR13" s="261"/>
      <c r="BS13" s="846"/>
      <c r="BT13" s="847"/>
      <c r="BU13" s="847"/>
      <c r="BV13" s="847"/>
      <c r="BW13" s="847"/>
      <c r="BX13" s="847"/>
      <c r="BY13" s="847"/>
      <c r="BZ13" s="847"/>
      <c r="CA13" s="847"/>
      <c r="CB13" s="847"/>
      <c r="CC13" s="847"/>
      <c r="CD13" s="847"/>
      <c r="CE13" s="847"/>
      <c r="CF13" s="847"/>
      <c r="CG13" s="848"/>
      <c r="CH13" s="859"/>
      <c r="CI13" s="860"/>
      <c r="CJ13" s="860"/>
      <c r="CK13" s="860"/>
      <c r="CL13" s="861"/>
      <c r="CM13" s="859"/>
      <c r="CN13" s="860"/>
      <c r="CO13" s="860"/>
      <c r="CP13" s="860"/>
      <c r="CQ13" s="861"/>
      <c r="CR13" s="859"/>
      <c r="CS13" s="860"/>
      <c r="CT13" s="860"/>
      <c r="CU13" s="860"/>
      <c r="CV13" s="861"/>
      <c r="CW13" s="859"/>
      <c r="CX13" s="860"/>
      <c r="CY13" s="860"/>
      <c r="CZ13" s="860"/>
      <c r="DA13" s="861"/>
      <c r="DB13" s="859"/>
      <c r="DC13" s="860"/>
      <c r="DD13" s="860"/>
      <c r="DE13" s="860"/>
      <c r="DF13" s="861"/>
      <c r="DG13" s="859"/>
      <c r="DH13" s="860"/>
      <c r="DI13" s="860"/>
      <c r="DJ13" s="860"/>
      <c r="DK13" s="861"/>
      <c r="DL13" s="859"/>
      <c r="DM13" s="860"/>
      <c r="DN13" s="860"/>
      <c r="DO13" s="860"/>
      <c r="DP13" s="861"/>
      <c r="DQ13" s="859"/>
      <c r="DR13" s="860"/>
      <c r="DS13" s="860"/>
      <c r="DT13" s="860"/>
      <c r="DU13" s="861"/>
      <c r="DV13" s="862"/>
      <c r="DW13" s="863"/>
      <c r="DX13" s="863"/>
      <c r="DY13" s="863"/>
      <c r="DZ13" s="864"/>
      <c r="EA13" s="252"/>
    </row>
    <row r="14" spans="1:131" s="253" customFormat="1" ht="26.25" customHeight="1" x14ac:dyDescent="0.2">
      <c r="A14" s="259">
        <v>8</v>
      </c>
      <c r="B14" s="833"/>
      <c r="C14" s="834"/>
      <c r="D14" s="834"/>
      <c r="E14" s="834"/>
      <c r="F14" s="834"/>
      <c r="G14" s="834"/>
      <c r="H14" s="834"/>
      <c r="I14" s="834"/>
      <c r="J14" s="834"/>
      <c r="K14" s="834"/>
      <c r="L14" s="834"/>
      <c r="M14" s="834"/>
      <c r="N14" s="834"/>
      <c r="O14" s="834"/>
      <c r="P14" s="835"/>
      <c r="Q14" s="836"/>
      <c r="R14" s="837"/>
      <c r="S14" s="837"/>
      <c r="T14" s="837"/>
      <c r="U14" s="837"/>
      <c r="V14" s="837"/>
      <c r="W14" s="837"/>
      <c r="X14" s="837"/>
      <c r="Y14" s="837"/>
      <c r="Z14" s="837"/>
      <c r="AA14" s="837"/>
      <c r="AB14" s="837"/>
      <c r="AC14" s="837"/>
      <c r="AD14" s="837"/>
      <c r="AE14" s="838"/>
      <c r="AF14" s="839"/>
      <c r="AG14" s="840"/>
      <c r="AH14" s="840"/>
      <c r="AI14" s="840"/>
      <c r="AJ14" s="841"/>
      <c r="AK14" s="842"/>
      <c r="AL14" s="843"/>
      <c r="AM14" s="843"/>
      <c r="AN14" s="843"/>
      <c r="AO14" s="843"/>
      <c r="AP14" s="843"/>
      <c r="AQ14" s="843"/>
      <c r="AR14" s="843"/>
      <c r="AS14" s="843"/>
      <c r="AT14" s="843"/>
      <c r="AU14" s="844"/>
      <c r="AV14" s="844"/>
      <c r="AW14" s="844"/>
      <c r="AX14" s="844"/>
      <c r="AY14" s="845"/>
      <c r="AZ14" s="250"/>
      <c r="BA14" s="250"/>
      <c r="BB14" s="250"/>
      <c r="BC14" s="250"/>
      <c r="BD14" s="250"/>
      <c r="BE14" s="251"/>
      <c r="BF14" s="251"/>
      <c r="BG14" s="251"/>
      <c r="BH14" s="251"/>
      <c r="BI14" s="251"/>
      <c r="BJ14" s="251"/>
      <c r="BK14" s="251"/>
      <c r="BL14" s="251"/>
      <c r="BM14" s="251"/>
      <c r="BN14" s="251"/>
      <c r="BO14" s="251"/>
      <c r="BP14" s="251"/>
      <c r="BQ14" s="260">
        <v>8</v>
      </c>
      <c r="BR14" s="261"/>
      <c r="BS14" s="846"/>
      <c r="BT14" s="847"/>
      <c r="BU14" s="847"/>
      <c r="BV14" s="847"/>
      <c r="BW14" s="847"/>
      <c r="BX14" s="847"/>
      <c r="BY14" s="847"/>
      <c r="BZ14" s="847"/>
      <c r="CA14" s="847"/>
      <c r="CB14" s="847"/>
      <c r="CC14" s="847"/>
      <c r="CD14" s="847"/>
      <c r="CE14" s="847"/>
      <c r="CF14" s="847"/>
      <c r="CG14" s="848"/>
      <c r="CH14" s="859"/>
      <c r="CI14" s="860"/>
      <c r="CJ14" s="860"/>
      <c r="CK14" s="860"/>
      <c r="CL14" s="861"/>
      <c r="CM14" s="859"/>
      <c r="CN14" s="860"/>
      <c r="CO14" s="860"/>
      <c r="CP14" s="860"/>
      <c r="CQ14" s="861"/>
      <c r="CR14" s="859"/>
      <c r="CS14" s="860"/>
      <c r="CT14" s="860"/>
      <c r="CU14" s="860"/>
      <c r="CV14" s="861"/>
      <c r="CW14" s="859"/>
      <c r="CX14" s="860"/>
      <c r="CY14" s="860"/>
      <c r="CZ14" s="860"/>
      <c r="DA14" s="861"/>
      <c r="DB14" s="859"/>
      <c r="DC14" s="860"/>
      <c r="DD14" s="860"/>
      <c r="DE14" s="860"/>
      <c r="DF14" s="861"/>
      <c r="DG14" s="859"/>
      <c r="DH14" s="860"/>
      <c r="DI14" s="860"/>
      <c r="DJ14" s="860"/>
      <c r="DK14" s="861"/>
      <c r="DL14" s="859"/>
      <c r="DM14" s="860"/>
      <c r="DN14" s="860"/>
      <c r="DO14" s="860"/>
      <c r="DP14" s="861"/>
      <c r="DQ14" s="859"/>
      <c r="DR14" s="860"/>
      <c r="DS14" s="860"/>
      <c r="DT14" s="860"/>
      <c r="DU14" s="861"/>
      <c r="DV14" s="862"/>
      <c r="DW14" s="863"/>
      <c r="DX14" s="863"/>
      <c r="DY14" s="863"/>
      <c r="DZ14" s="864"/>
      <c r="EA14" s="252"/>
    </row>
    <row r="15" spans="1:131" s="253" customFormat="1" ht="26.25" customHeight="1" x14ac:dyDescent="0.2">
      <c r="A15" s="259">
        <v>9</v>
      </c>
      <c r="B15" s="833"/>
      <c r="C15" s="834"/>
      <c r="D15" s="834"/>
      <c r="E15" s="834"/>
      <c r="F15" s="834"/>
      <c r="G15" s="834"/>
      <c r="H15" s="834"/>
      <c r="I15" s="834"/>
      <c r="J15" s="834"/>
      <c r="K15" s="834"/>
      <c r="L15" s="834"/>
      <c r="M15" s="834"/>
      <c r="N15" s="834"/>
      <c r="O15" s="834"/>
      <c r="P15" s="835"/>
      <c r="Q15" s="836"/>
      <c r="R15" s="837"/>
      <c r="S15" s="837"/>
      <c r="T15" s="837"/>
      <c r="U15" s="837"/>
      <c r="V15" s="837"/>
      <c r="W15" s="837"/>
      <c r="X15" s="837"/>
      <c r="Y15" s="837"/>
      <c r="Z15" s="837"/>
      <c r="AA15" s="837"/>
      <c r="AB15" s="837"/>
      <c r="AC15" s="837"/>
      <c r="AD15" s="837"/>
      <c r="AE15" s="838"/>
      <c r="AF15" s="839"/>
      <c r="AG15" s="840"/>
      <c r="AH15" s="840"/>
      <c r="AI15" s="840"/>
      <c r="AJ15" s="841"/>
      <c r="AK15" s="842"/>
      <c r="AL15" s="843"/>
      <c r="AM15" s="843"/>
      <c r="AN15" s="843"/>
      <c r="AO15" s="843"/>
      <c r="AP15" s="843"/>
      <c r="AQ15" s="843"/>
      <c r="AR15" s="843"/>
      <c r="AS15" s="843"/>
      <c r="AT15" s="843"/>
      <c r="AU15" s="844"/>
      <c r="AV15" s="844"/>
      <c r="AW15" s="844"/>
      <c r="AX15" s="844"/>
      <c r="AY15" s="845"/>
      <c r="AZ15" s="250"/>
      <c r="BA15" s="250"/>
      <c r="BB15" s="250"/>
      <c r="BC15" s="250"/>
      <c r="BD15" s="250"/>
      <c r="BE15" s="251"/>
      <c r="BF15" s="251"/>
      <c r="BG15" s="251"/>
      <c r="BH15" s="251"/>
      <c r="BI15" s="251"/>
      <c r="BJ15" s="251"/>
      <c r="BK15" s="251"/>
      <c r="BL15" s="251"/>
      <c r="BM15" s="251"/>
      <c r="BN15" s="251"/>
      <c r="BO15" s="251"/>
      <c r="BP15" s="251"/>
      <c r="BQ15" s="260">
        <v>9</v>
      </c>
      <c r="BR15" s="261"/>
      <c r="BS15" s="846"/>
      <c r="BT15" s="847"/>
      <c r="BU15" s="847"/>
      <c r="BV15" s="847"/>
      <c r="BW15" s="847"/>
      <c r="BX15" s="847"/>
      <c r="BY15" s="847"/>
      <c r="BZ15" s="847"/>
      <c r="CA15" s="847"/>
      <c r="CB15" s="847"/>
      <c r="CC15" s="847"/>
      <c r="CD15" s="847"/>
      <c r="CE15" s="847"/>
      <c r="CF15" s="847"/>
      <c r="CG15" s="848"/>
      <c r="CH15" s="859"/>
      <c r="CI15" s="860"/>
      <c r="CJ15" s="860"/>
      <c r="CK15" s="860"/>
      <c r="CL15" s="861"/>
      <c r="CM15" s="859"/>
      <c r="CN15" s="860"/>
      <c r="CO15" s="860"/>
      <c r="CP15" s="860"/>
      <c r="CQ15" s="861"/>
      <c r="CR15" s="859"/>
      <c r="CS15" s="860"/>
      <c r="CT15" s="860"/>
      <c r="CU15" s="860"/>
      <c r="CV15" s="861"/>
      <c r="CW15" s="859"/>
      <c r="CX15" s="860"/>
      <c r="CY15" s="860"/>
      <c r="CZ15" s="860"/>
      <c r="DA15" s="861"/>
      <c r="DB15" s="859"/>
      <c r="DC15" s="860"/>
      <c r="DD15" s="860"/>
      <c r="DE15" s="860"/>
      <c r="DF15" s="861"/>
      <c r="DG15" s="859"/>
      <c r="DH15" s="860"/>
      <c r="DI15" s="860"/>
      <c r="DJ15" s="860"/>
      <c r="DK15" s="861"/>
      <c r="DL15" s="859"/>
      <c r="DM15" s="860"/>
      <c r="DN15" s="860"/>
      <c r="DO15" s="860"/>
      <c r="DP15" s="861"/>
      <c r="DQ15" s="859"/>
      <c r="DR15" s="860"/>
      <c r="DS15" s="860"/>
      <c r="DT15" s="860"/>
      <c r="DU15" s="861"/>
      <c r="DV15" s="862"/>
      <c r="DW15" s="863"/>
      <c r="DX15" s="863"/>
      <c r="DY15" s="863"/>
      <c r="DZ15" s="864"/>
      <c r="EA15" s="252"/>
    </row>
    <row r="16" spans="1:131" s="253" customFormat="1" ht="26.25" customHeight="1" x14ac:dyDescent="0.2">
      <c r="A16" s="259">
        <v>10</v>
      </c>
      <c r="B16" s="833"/>
      <c r="C16" s="834"/>
      <c r="D16" s="834"/>
      <c r="E16" s="834"/>
      <c r="F16" s="834"/>
      <c r="G16" s="834"/>
      <c r="H16" s="834"/>
      <c r="I16" s="834"/>
      <c r="J16" s="834"/>
      <c r="K16" s="834"/>
      <c r="L16" s="834"/>
      <c r="M16" s="834"/>
      <c r="N16" s="834"/>
      <c r="O16" s="834"/>
      <c r="P16" s="835"/>
      <c r="Q16" s="836"/>
      <c r="R16" s="837"/>
      <c r="S16" s="837"/>
      <c r="T16" s="837"/>
      <c r="U16" s="837"/>
      <c r="V16" s="837"/>
      <c r="W16" s="837"/>
      <c r="X16" s="837"/>
      <c r="Y16" s="837"/>
      <c r="Z16" s="837"/>
      <c r="AA16" s="837"/>
      <c r="AB16" s="837"/>
      <c r="AC16" s="837"/>
      <c r="AD16" s="837"/>
      <c r="AE16" s="838"/>
      <c r="AF16" s="839"/>
      <c r="AG16" s="840"/>
      <c r="AH16" s="840"/>
      <c r="AI16" s="840"/>
      <c r="AJ16" s="841"/>
      <c r="AK16" s="842"/>
      <c r="AL16" s="843"/>
      <c r="AM16" s="843"/>
      <c r="AN16" s="843"/>
      <c r="AO16" s="843"/>
      <c r="AP16" s="843"/>
      <c r="AQ16" s="843"/>
      <c r="AR16" s="843"/>
      <c r="AS16" s="843"/>
      <c r="AT16" s="843"/>
      <c r="AU16" s="844"/>
      <c r="AV16" s="844"/>
      <c r="AW16" s="844"/>
      <c r="AX16" s="844"/>
      <c r="AY16" s="845"/>
      <c r="AZ16" s="250"/>
      <c r="BA16" s="250"/>
      <c r="BB16" s="250"/>
      <c r="BC16" s="250"/>
      <c r="BD16" s="250"/>
      <c r="BE16" s="251"/>
      <c r="BF16" s="251"/>
      <c r="BG16" s="251"/>
      <c r="BH16" s="251"/>
      <c r="BI16" s="251"/>
      <c r="BJ16" s="251"/>
      <c r="BK16" s="251"/>
      <c r="BL16" s="251"/>
      <c r="BM16" s="251"/>
      <c r="BN16" s="251"/>
      <c r="BO16" s="251"/>
      <c r="BP16" s="251"/>
      <c r="BQ16" s="260">
        <v>10</v>
      </c>
      <c r="BR16" s="261"/>
      <c r="BS16" s="846"/>
      <c r="BT16" s="847"/>
      <c r="BU16" s="847"/>
      <c r="BV16" s="847"/>
      <c r="BW16" s="847"/>
      <c r="BX16" s="847"/>
      <c r="BY16" s="847"/>
      <c r="BZ16" s="847"/>
      <c r="CA16" s="847"/>
      <c r="CB16" s="847"/>
      <c r="CC16" s="847"/>
      <c r="CD16" s="847"/>
      <c r="CE16" s="847"/>
      <c r="CF16" s="847"/>
      <c r="CG16" s="848"/>
      <c r="CH16" s="859"/>
      <c r="CI16" s="860"/>
      <c r="CJ16" s="860"/>
      <c r="CK16" s="860"/>
      <c r="CL16" s="861"/>
      <c r="CM16" s="859"/>
      <c r="CN16" s="860"/>
      <c r="CO16" s="860"/>
      <c r="CP16" s="860"/>
      <c r="CQ16" s="861"/>
      <c r="CR16" s="859"/>
      <c r="CS16" s="860"/>
      <c r="CT16" s="860"/>
      <c r="CU16" s="860"/>
      <c r="CV16" s="861"/>
      <c r="CW16" s="859"/>
      <c r="CX16" s="860"/>
      <c r="CY16" s="860"/>
      <c r="CZ16" s="860"/>
      <c r="DA16" s="861"/>
      <c r="DB16" s="859"/>
      <c r="DC16" s="860"/>
      <c r="DD16" s="860"/>
      <c r="DE16" s="860"/>
      <c r="DF16" s="861"/>
      <c r="DG16" s="859"/>
      <c r="DH16" s="860"/>
      <c r="DI16" s="860"/>
      <c r="DJ16" s="860"/>
      <c r="DK16" s="861"/>
      <c r="DL16" s="859"/>
      <c r="DM16" s="860"/>
      <c r="DN16" s="860"/>
      <c r="DO16" s="860"/>
      <c r="DP16" s="861"/>
      <c r="DQ16" s="859"/>
      <c r="DR16" s="860"/>
      <c r="DS16" s="860"/>
      <c r="DT16" s="860"/>
      <c r="DU16" s="861"/>
      <c r="DV16" s="862"/>
      <c r="DW16" s="863"/>
      <c r="DX16" s="863"/>
      <c r="DY16" s="863"/>
      <c r="DZ16" s="864"/>
      <c r="EA16" s="252"/>
    </row>
    <row r="17" spans="1:131" s="253" customFormat="1" ht="26.25" customHeight="1" x14ac:dyDescent="0.2">
      <c r="A17" s="259">
        <v>11</v>
      </c>
      <c r="B17" s="833"/>
      <c r="C17" s="834"/>
      <c r="D17" s="834"/>
      <c r="E17" s="834"/>
      <c r="F17" s="834"/>
      <c r="G17" s="834"/>
      <c r="H17" s="834"/>
      <c r="I17" s="834"/>
      <c r="J17" s="834"/>
      <c r="K17" s="834"/>
      <c r="L17" s="834"/>
      <c r="M17" s="834"/>
      <c r="N17" s="834"/>
      <c r="O17" s="834"/>
      <c r="P17" s="835"/>
      <c r="Q17" s="836"/>
      <c r="R17" s="837"/>
      <c r="S17" s="837"/>
      <c r="T17" s="837"/>
      <c r="U17" s="837"/>
      <c r="V17" s="837"/>
      <c r="W17" s="837"/>
      <c r="X17" s="837"/>
      <c r="Y17" s="837"/>
      <c r="Z17" s="837"/>
      <c r="AA17" s="837"/>
      <c r="AB17" s="837"/>
      <c r="AC17" s="837"/>
      <c r="AD17" s="837"/>
      <c r="AE17" s="838"/>
      <c r="AF17" s="839"/>
      <c r="AG17" s="840"/>
      <c r="AH17" s="840"/>
      <c r="AI17" s="840"/>
      <c r="AJ17" s="841"/>
      <c r="AK17" s="842"/>
      <c r="AL17" s="843"/>
      <c r="AM17" s="843"/>
      <c r="AN17" s="843"/>
      <c r="AO17" s="843"/>
      <c r="AP17" s="843"/>
      <c r="AQ17" s="843"/>
      <c r="AR17" s="843"/>
      <c r="AS17" s="843"/>
      <c r="AT17" s="843"/>
      <c r="AU17" s="844"/>
      <c r="AV17" s="844"/>
      <c r="AW17" s="844"/>
      <c r="AX17" s="844"/>
      <c r="AY17" s="845"/>
      <c r="AZ17" s="250"/>
      <c r="BA17" s="250"/>
      <c r="BB17" s="250"/>
      <c r="BC17" s="250"/>
      <c r="BD17" s="250"/>
      <c r="BE17" s="251"/>
      <c r="BF17" s="251"/>
      <c r="BG17" s="251"/>
      <c r="BH17" s="251"/>
      <c r="BI17" s="251"/>
      <c r="BJ17" s="251"/>
      <c r="BK17" s="251"/>
      <c r="BL17" s="251"/>
      <c r="BM17" s="251"/>
      <c r="BN17" s="251"/>
      <c r="BO17" s="251"/>
      <c r="BP17" s="251"/>
      <c r="BQ17" s="260">
        <v>11</v>
      </c>
      <c r="BR17" s="261"/>
      <c r="BS17" s="846"/>
      <c r="BT17" s="847"/>
      <c r="BU17" s="847"/>
      <c r="BV17" s="847"/>
      <c r="BW17" s="847"/>
      <c r="BX17" s="847"/>
      <c r="BY17" s="847"/>
      <c r="BZ17" s="847"/>
      <c r="CA17" s="847"/>
      <c r="CB17" s="847"/>
      <c r="CC17" s="847"/>
      <c r="CD17" s="847"/>
      <c r="CE17" s="847"/>
      <c r="CF17" s="847"/>
      <c r="CG17" s="848"/>
      <c r="CH17" s="859"/>
      <c r="CI17" s="860"/>
      <c r="CJ17" s="860"/>
      <c r="CK17" s="860"/>
      <c r="CL17" s="861"/>
      <c r="CM17" s="859"/>
      <c r="CN17" s="860"/>
      <c r="CO17" s="860"/>
      <c r="CP17" s="860"/>
      <c r="CQ17" s="861"/>
      <c r="CR17" s="859"/>
      <c r="CS17" s="860"/>
      <c r="CT17" s="860"/>
      <c r="CU17" s="860"/>
      <c r="CV17" s="861"/>
      <c r="CW17" s="859"/>
      <c r="CX17" s="860"/>
      <c r="CY17" s="860"/>
      <c r="CZ17" s="860"/>
      <c r="DA17" s="861"/>
      <c r="DB17" s="859"/>
      <c r="DC17" s="860"/>
      <c r="DD17" s="860"/>
      <c r="DE17" s="860"/>
      <c r="DF17" s="861"/>
      <c r="DG17" s="859"/>
      <c r="DH17" s="860"/>
      <c r="DI17" s="860"/>
      <c r="DJ17" s="860"/>
      <c r="DK17" s="861"/>
      <c r="DL17" s="859"/>
      <c r="DM17" s="860"/>
      <c r="DN17" s="860"/>
      <c r="DO17" s="860"/>
      <c r="DP17" s="861"/>
      <c r="DQ17" s="859"/>
      <c r="DR17" s="860"/>
      <c r="DS17" s="860"/>
      <c r="DT17" s="860"/>
      <c r="DU17" s="861"/>
      <c r="DV17" s="862"/>
      <c r="DW17" s="863"/>
      <c r="DX17" s="863"/>
      <c r="DY17" s="863"/>
      <c r="DZ17" s="864"/>
      <c r="EA17" s="252"/>
    </row>
    <row r="18" spans="1:131" s="253" customFormat="1" ht="26.25" customHeight="1" x14ac:dyDescent="0.2">
      <c r="A18" s="259">
        <v>12</v>
      </c>
      <c r="B18" s="833"/>
      <c r="C18" s="834"/>
      <c r="D18" s="834"/>
      <c r="E18" s="834"/>
      <c r="F18" s="834"/>
      <c r="G18" s="834"/>
      <c r="H18" s="834"/>
      <c r="I18" s="834"/>
      <c r="J18" s="834"/>
      <c r="K18" s="834"/>
      <c r="L18" s="834"/>
      <c r="M18" s="834"/>
      <c r="N18" s="834"/>
      <c r="O18" s="834"/>
      <c r="P18" s="835"/>
      <c r="Q18" s="836"/>
      <c r="R18" s="837"/>
      <c r="S18" s="837"/>
      <c r="T18" s="837"/>
      <c r="U18" s="837"/>
      <c r="V18" s="837"/>
      <c r="W18" s="837"/>
      <c r="X18" s="837"/>
      <c r="Y18" s="837"/>
      <c r="Z18" s="837"/>
      <c r="AA18" s="837"/>
      <c r="AB18" s="837"/>
      <c r="AC18" s="837"/>
      <c r="AD18" s="837"/>
      <c r="AE18" s="838"/>
      <c r="AF18" s="839"/>
      <c r="AG18" s="840"/>
      <c r="AH18" s="840"/>
      <c r="AI18" s="840"/>
      <c r="AJ18" s="841"/>
      <c r="AK18" s="842"/>
      <c r="AL18" s="843"/>
      <c r="AM18" s="843"/>
      <c r="AN18" s="843"/>
      <c r="AO18" s="843"/>
      <c r="AP18" s="843"/>
      <c r="AQ18" s="843"/>
      <c r="AR18" s="843"/>
      <c r="AS18" s="843"/>
      <c r="AT18" s="843"/>
      <c r="AU18" s="844"/>
      <c r="AV18" s="844"/>
      <c r="AW18" s="844"/>
      <c r="AX18" s="844"/>
      <c r="AY18" s="845"/>
      <c r="AZ18" s="250"/>
      <c r="BA18" s="250"/>
      <c r="BB18" s="250"/>
      <c r="BC18" s="250"/>
      <c r="BD18" s="250"/>
      <c r="BE18" s="251"/>
      <c r="BF18" s="251"/>
      <c r="BG18" s="251"/>
      <c r="BH18" s="251"/>
      <c r="BI18" s="251"/>
      <c r="BJ18" s="251"/>
      <c r="BK18" s="251"/>
      <c r="BL18" s="251"/>
      <c r="BM18" s="251"/>
      <c r="BN18" s="251"/>
      <c r="BO18" s="251"/>
      <c r="BP18" s="251"/>
      <c r="BQ18" s="260">
        <v>12</v>
      </c>
      <c r="BR18" s="261"/>
      <c r="BS18" s="846"/>
      <c r="BT18" s="847"/>
      <c r="BU18" s="847"/>
      <c r="BV18" s="847"/>
      <c r="BW18" s="847"/>
      <c r="BX18" s="847"/>
      <c r="BY18" s="847"/>
      <c r="BZ18" s="847"/>
      <c r="CA18" s="847"/>
      <c r="CB18" s="847"/>
      <c r="CC18" s="847"/>
      <c r="CD18" s="847"/>
      <c r="CE18" s="847"/>
      <c r="CF18" s="847"/>
      <c r="CG18" s="848"/>
      <c r="CH18" s="859"/>
      <c r="CI18" s="860"/>
      <c r="CJ18" s="860"/>
      <c r="CK18" s="860"/>
      <c r="CL18" s="861"/>
      <c r="CM18" s="859"/>
      <c r="CN18" s="860"/>
      <c r="CO18" s="860"/>
      <c r="CP18" s="860"/>
      <c r="CQ18" s="861"/>
      <c r="CR18" s="859"/>
      <c r="CS18" s="860"/>
      <c r="CT18" s="860"/>
      <c r="CU18" s="860"/>
      <c r="CV18" s="861"/>
      <c r="CW18" s="859"/>
      <c r="CX18" s="860"/>
      <c r="CY18" s="860"/>
      <c r="CZ18" s="860"/>
      <c r="DA18" s="861"/>
      <c r="DB18" s="859"/>
      <c r="DC18" s="860"/>
      <c r="DD18" s="860"/>
      <c r="DE18" s="860"/>
      <c r="DF18" s="861"/>
      <c r="DG18" s="859"/>
      <c r="DH18" s="860"/>
      <c r="DI18" s="860"/>
      <c r="DJ18" s="860"/>
      <c r="DK18" s="861"/>
      <c r="DL18" s="859"/>
      <c r="DM18" s="860"/>
      <c r="DN18" s="860"/>
      <c r="DO18" s="860"/>
      <c r="DP18" s="861"/>
      <c r="DQ18" s="859"/>
      <c r="DR18" s="860"/>
      <c r="DS18" s="860"/>
      <c r="DT18" s="860"/>
      <c r="DU18" s="861"/>
      <c r="DV18" s="862"/>
      <c r="DW18" s="863"/>
      <c r="DX18" s="863"/>
      <c r="DY18" s="863"/>
      <c r="DZ18" s="864"/>
      <c r="EA18" s="252"/>
    </row>
    <row r="19" spans="1:131" s="253" customFormat="1" ht="26.25" customHeight="1" x14ac:dyDescent="0.2">
      <c r="A19" s="259">
        <v>13</v>
      </c>
      <c r="B19" s="833"/>
      <c r="C19" s="834"/>
      <c r="D19" s="834"/>
      <c r="E19" s="834"/>
      <c r="F19" s="834"/>
      <c r="G19" s="834"/>
      <c r="H19" s="834"/>
      <c r="I19" s="834"/>
      <c r="J19" s="834"/>
      <c r="K19" s="834"/>
      <c r="L19" s="834"/>
      <c r="M19" s="834"/>
      <c r="N19" s="834"/>
      <c r="O19" s="834"/>
      <c r="P19" s="835"/>
      <c r="Q19" s="836"/>
      <c r="R19" s="837"/>
      <c r="S19" s="837"/>
      <c r="T19" s="837"/>
      <c r="U19" s="837"/>
      <c r="V19" s="837"/>
      <c r="W19" s="837"/>
      <c r="X19" s="837"/>
      <c r="Y19" s="837"/>
      <c r="Z19" s="837"/>
      <c r="AA19" s="837"/>
      <c r="AB19" s="837"/>
      <c r="AC19" s="837"/>
      <c r="AD19" s="837"/>
      <c r="AE19" s="838"/>
      <c r="AF19" s="839"/>
      <c r="AG19" s="840"/>
      <c r="AH19" s="840"/>
      <c r="AI19" s="840"/>
      <c r="AJ19" s="841"/>
      <c r="AK19" s="842"/>
      <c r="AL19" s="843"/>
      <c r="AM19" s="843"/>
      <c r="AN19" s="843"/>
      <c r="AO19" s="843"/>
      <c r="AP19" s="843"/>
      <c r="AQ19" s="843"/>
      <c r="AR19" s="843"/>
      <c r="AS19" s="843"/>
      <c r="AT19" s="843"/>
      <c r="AU19" s="844"/>
      <c r="AV19" s="844"/>
      <c r="AW19" s="844"/>
      <c r="AX19" s="844"/>
      <c r="AY19" s="845"/>
      <c r="AZ19" s="250"/>
      <c r="BA19" s="250"/>
      <c r="BB19" s="250"/>
      <c r="BC19" s="250"/>
      <c r="BD19" s="250"/>
      <c r="BE19" s="251"/>
      <c r="BF19" s="251"/>
      <c r="BG19" s="251"/>
      <c r="BH19" s="251"/>
      <c r="BI19" s="251"/>
      <c r="BJ19" s="251"/>
      <c r="BK19" s="251"/>
      <c r="BL19" s="251"/>
      <c r="BM19" s="251"/>
      <c r="BN19" s="251"/>
      <c r="BO19" s="251"/>
      <c r="BP19" s="251"/>
      <c r="BQ19" s="260">
        <v>13</v>
      </c>
      <c r="BR19" s="261"/>
      <c r="BS19" s="846"/>
      <c r="BT19" s="847"/>
      <c r="BU19" s="847"/>
      <c r="BV19" s="847"/>
      <c r="BW19" s="847"/>
      <c r="BX19" s="847"/>
      <c r="BY19" s="847"/>
      <c r="BZ19" s="847"/>
      <c r="CA19" s="847"/>
      <c r="CB19" s="847"/>
      <c r="CC19" s="847"/>
      <c r="CD19" s="847"/>
      <c r="CE19" s="847"/>
      <c r="CF19" s="847"/>
      <c r="CG19" s="848"/>
      <c r="CH19" s="859"/>
      <c r="CI19" s="860"/>
      <c r="CJ19" s="860"/>
      <c r="CK19" s="860"/>
      <c r="CL19" s="861"/>
      <c r="CM19" s="859"/>
      <c r="CN19" s="860"/>
      <c r="CO19" s="860"/>
      <c r="CP19" s="860"/>
      <c r="CQ19" s="861"/>
      <c r="CR19" s="859"/>
      <c r="CS19" s="860"/>
      <c r="CT19" s="860"/>
      <c r="CU19" s="860"/>
      <c r="CV19" s="861"/>
      <c r="CW19" s="859"/>
      <c r="CX19" s="860"/>
      <c r="CY19" s="860"/>
      <c r="CZ19" s="860"/>
      <c r="DA19" s="861"/>
      <c r="DB19" s="859"/>
      <c r="DC19" s="860"/>
      <c r="DD19" s="860"/>
      <c r="DE19" s="860"/>
      <c r="DF19" s="861"/>
      <c r="DG19" s="859"/>
      <c r="DH19" s="860"/>
      <c r="DI19" s="860"/>
      <c r="DJ19" s="860"/>
      <c r="DK19" s="861"/>
      <c r="DL19" s="859"/>
      <c r="DM19" s="860"/>
      <c r="DN19" s="860"/>
      <c r="DO19" s="860"/>
      <c r="DP19" s="861"/>
      <c r="DQ19" s="859"/>
      <c r="DR19" s="860"/>
      <c r="DS19" s="860"/>
      <c r="DT19" s="860"/>
      <c r="DU19" s="861"/>
      <c r="DV19" s="862"/>
      <c r="DW19" s="863"/>
      <c r="DX19" s="863"/>
      <c r="DY19" s="863"/>
      <c r="DZ19" s="864"/>
      <c r="EA19" s="252"/>
    </row>
    <row r="20" spans="1:131" s="253" customFormat="1" ht="26.25" customHeight="1" x14ac:dyDescent="0.2">
      <c r="A20" s="259">
        <v>14</v>
      </c>
      <c r="B20" s="833"/>
      <c r="C20" s="834"/>
      <c r="D20" s="834"/>
      <c r="E20" s="834"/>
      <c r="F20" s="834"/>
      <c r="G20" s="834"/>
      <c r="H20" s="834"/>
      <c r="I20" s="834"/>
      <c r="J20" s="834"/>
      <c r="K20" s="834"/>
      <c r="L20" s="834"/>
      <c r="M20" s="834"/>
      <c r="N20" s="834"/>
      <c r="O20" s="834"/>
      <c r="P20" s="835"/>
      <c r="Q20" s="836"/>
      <c r="R20" s="837"/>
      <c r="S20" s="837"/>
      <c r="T20" s="837"/>
      <c r="U20" s="837"/>
      <c r="V20" s="837"/>
      <c r="W20" s="837"/>
      <c r="X20" s="837"/>
      <c r="Y20" s="837"/>
      <c r="Z20" s="837"/>
      <c r="AA20" s="837"/>
      <c r="AB20" s="837"/>
      <c r="AC20" s="837"/>
      <c r="AD20" s="837"/>
      <c r="AE20" s="838"/>
      <c r="AF20" s="839"/>
      <c r="AG20" s="840"/>
      <c r="AH20" s="840"/>
      <c r="AI20" s="840"/>
      <c r="AJ20" s="841"/>
      <c r="AK20" s="842"/>
      <c r="AL20" s="843"/>
      <c r="AM20" s="843"/>
      <c r="AN20" s="843"/>
      <c r="AO20" s="843"/>
      <c r="AP20" s="843"/>
      <c r="AQ20" s="843"/>
      <c r="AR20" s="843"/>
      <c r="AS20" s="843"/>
      <c r="AT20" s="843"/>
      <c r="AU20" s="844"/>
      <c r="AV20" s="844"/>
      <c r="AW20" s="844"/>
      <c r="AX20" s="844"/>
      <c r="AY20" s="845"/>
      <c r="AZ20" s="250"/>
      <c r="BA20" s="250"/>
      <c r="BB20" s="250"/>
      <c r="BC20" s="250"/>
      <c r="BD20" s="250"/>
      <c r="BE20" s="251"/>
      <c r="BF20" s="251"/>
      <c r="BG20" s="251"/>
      <c r="BH20" s="251"/>
      <c r="BI20" s="251"/>
      <c r="BJ20" s="251"/>
      <c r="BK20" s="251"/>
      <c r="BL20" s="251"/>
      <c r="BM20" s="251"/>
      <c r="BN20" s="251"/>
      <c r="BO20" s="251"/>
      <c r="BP20" s="251"/>
      <c r="BQ20" s="260">
        <v>14</v>
      </c>
      <c r="BR20" s="261"/>
      <c r="BS20" s="846"/>
      <c r="BT20" s="847"/>
      <c r="BU20" s="847"/>
      <c r="BV20" s="847"/>
      <c r="BW20" s="847"/>
      <c r="BX20" s="847"/>
      <c r="BY20" s="847"/>
      <c r="BZ20" s="847"/>
      <c r="CA20" s="847"/>
      <c r="CB20" s="847"/>
      <c r="CC20" s="847"/>
      <c r="CD20" s="847"/>
      <c r="CE20" s="847"/>
      <c r="CF20" s="847"/>
      <c r="CG20" s="848"/>
      <c r="CH20" s="859"/>
      <c r="CI20" s="860"/>
      <c r="CJ20" s="860"/>
      <c r="CK20" s="860"/>
      <c r="CL20" s="861"/>
      <c r="CM20" s="859"/>
      <c r="CN20" s="860"/>
      <c r="CO20" s="860"/>
      <c r="CP20" s="860"/>
      <c r="CQ20" s="861"/>
      <c r="CR20" s="859"/>
      <c r="CS20" s="860"/>
      <c r="CT20" s="860"/>
      <c r="CU20" s="860"/>
      <c r="CV20" s="861"/>
      <c r="CW20" s="859"/>
      <c r="CX20" s="860"/>
      <c r="CY20" s="860"/>
      <c r="CZ20" s="860"/>
      <c r="DA20" s="861"/>
      <c r="DB20" s="859"/>
      <c r="DC20" s="860"/>
      <c r="DD20" s="860"/>
      <c r="DE20" s="860"/>
      <c r="DF20" s="861"/>
      <c r="DG20" s="859"/>
      <c r="DH20" s="860"/>
      <c r="DI20" s="860"/>
      <c r="DJ20" s="860"/>
      <c r="DK20" s="861"/>
      <c r="DL20" s="859"/>
      <c r="DM20" s="860"/>
      <c r="DN20" s="860"/>
      <c r="DO20" s="860"/>
      <c r="DP20" s="861"/>
      <c r="DQ20" s="859"/>
      <c r="DR20" s="860"/>
      <c r="DS20" s="860"/>
      <c r="DT20" s="860"/>
      <c r="DU20" s="861"/>
      <c r="DV20" s="862"/>
      <c r="DW20" s="863"/>
      <c r="DX20" s="863"/>
      <c r="DY20" s="863"/>
      <c r="DZ20" s="864"/>
      <c r="EA20" s="252"/>
    </row>
    <row r="21" spans="1:131" s="253" customFormat="1" ht="26.25" customHeight="1" thickBot="1" x14ac:dyDescent="0.25">
      <c r="A21" s="259">
        <v>15</v>
      </c>
      <c r="B21" s="833"/>
      <c r="C21" s="834"/>
      <c r="D21" s="834"/>
      <c r="E21" s="834"/>
      <c r="F21" s="834"/>
      <c r="G21" s="834"/>
      <c r="H21" s="834"/>
      <c r="I21" s="834"/>
      <c r="J21" s="834"/>
      <c r="K21" s="834"/>
      <c r="L21" s="834"/>
      <c r="M21" s="834"/>
      <c r="N21" s="834"/>
      <c r="O21" s="834"/>
      <c r="P21" s="835"/>
      <c r="Q21" s="836"/>
      <c r="R21" s="837"/>
      <c r="S21" s="837"/>
      <c r="T21" s="837"/>
      <c r="U21" s="837"/>
      <c r="V21" s="837"/>
      <c r="W21" s="837"/>
      <c r="X21" s="837"/>
      <c r="Y21" s="837"/>
      <c r="Z21" s="837"/>
      <c r="AA21" s="837"/>
      <c r="AB21" s="837"/>
      <c r="AC21" s="837"/>
      <c r="AD21" s="837"/>
      <c r="AE21" s="838"/>
      <c r="AF21" s="839"/>
      <c r="AG21" s="840"/>
      <c r="AH21" s="840"/>
      <c r="AI21" s="840"/>
      <c r="AJ21" s="841"/>
      <c r="AK21" s="842"/>
      <c r="AL21" s="843"/>
      <c r="AM21" s="843"/>
      <c r="AN21" s="843"/>
      <c r="AO21" s="843"/>
      <c r="AP21" s="843"/>
      <c r="AQ21" s="843"/>
      <c r="AR21" s="843"/>
      <c r="AS21" s="843"/>
      <c r="AT21" s="843"/>
      <c r="AU21" s="844"/>
      <c r="AV21" s="844"/>
      <c r="AW21" s="844"/>
      <c r="AX21" s="844"/>
      <c r="AY21" s="845"/>
      <c r="AZ21" s="250"/>
      <c r="BA21" s="250"/>
      <c r="BB21" s="250"/>
      <c r="BC21" s="250"/>
      <c r="BD21" s="250"/>
      <c r="BE21" s="251"/>
      <c r="BF21" s="251"/>
      <c r="BG21" s="251"/>
      <c r="BH21" s="251"/>
      <c r="BI21" s="251"/>
      <c r="BJ21" s="251"/>
      <c r="BK21" s="251"/>
      <c r="BL21" s="251"/>
      <c r="BM21" s="251"/>
      <c r="BN21" s="251"/>
      <c r="BO21" s="251"/>
      <c r="BP21" s="251"/>
      <c r="BQ21" s="260">
        <v>15</v>
      </c>
      <c r="BR21" s="261"/>
      <c r="BS21" s="846"/>
      <c r="BT21" s="847"/>
      <c r="BU21" s="847"/>
      <c r="BV21" s="847"/>
      <c r="BW21" s="847"/>
      <c r="BX21" s="847"/>
      <c r="BY21" s="847"/>
      <c r="BZ21" s="847"/>
      <c r="CA21" s="847"/>
      <c r="CB21" s="847"/>
      <c r="CC21" s="847"/>
      <c r="CD21" s="847"/>
      <c r="CE21" s="847"/>
      <c r="CF21" s="847"/>
      <c r="CG21" s="848"/>
      <c r="CH21" s="859"/>
      <c r="CI21" s="860"/>
      <c r="CJ21" s="860"/>
      <c r="CK21" s="860"/>
      <c r="CL21" s="861"/>
      <c r="CM21" s="859"/>
      <c r="CN21" s="860"/>
      <c r="CO21" s="860"/>
      <c r="CP21" s="860"/>
      <c r="CQ21" s="861"/>
      <c r="CR21" s="859"/>
      <c r="CS21" s="860"/>
      <c r="CT21" s="860"/>
      <c r="CU21" s="860"/>
      <c r="CV21" s="861"/>
      <c r="CW21" s="859"/>
      <c r="CX21" s="860"/>
      <c r="CY21" s="860"/>
      <c r="CZ21" s="860"/>
      <c r="DA21" s="861"/>
      <c r="DB21" s="859"/>
      <c r="DC21" s="860"/>
      <c r="DD21" s="860"/>
      <c r="DE21" s="860"/>
      <c r="DF21" s="861"/>
      <c r="DG21" s="859"/>
      <c r="DH21" s="860"/>
      <c r="DI21" s="860"/>
      <c r="DJ21" s="860"/>
      <c r="DK21" s="861"/>
      <c r="DL21" s="859"/>
      <c r="DM21" s="860"/>
      <c r="DN21" s="860"/>
      <c r="DO21" s="860"/>
      <c r="DP21" s="861"/>
      <c r="DQ21" s="859"/>
      <c r="DR21" s="860"/>
      <c r="DS21" s="860"/>
      <c r="DT21" s="860"/>
      <c r="DU21" s="861"/>
      <c r="DV21" s="862"/>
      <c r="DW21" s="863"/>
      <c r="DX21" s="863"/>
      <c r="DY21" s="863"/>
      <c r="DZ21" s="864"/>
      <c r="EA21" s="252"/>
    </row>
    <row r="22" spans="1:131" s="253" customFormat="1" ht="26.25" customHeight="1" x14ac:dyDescent="0.2">
      <c r="A22" s="259">
        <v>16</v>
      </c>
      <c r="B22" s="833"/>
      <c r="C22" s="834"/>
      <c r="D22" s="834"/>
      <c r="E22" s="834"/>
      <c r="F22" s="834"/>
      <c r="G22" s="834"/>
      <c r="H22" s="834"/>
      <c r="I22" s="834"/>
      <c r="J22" s="834"/>
      <c r="K22" s="834"/>
      <c r="L22" s="834"/>
      <c r="M22" s="834"/>
      <c r="N22" s="834"/>
      <c r="O22" s="834"/>
      <c r="P22" s="835"/>
      <c r="Q22" s="865"/>
      <c r="R22" s="866"/>
      <c r="S22" s="866"/>
      <c r="T22" s="866"/>
      <c r="U22" s="866"/>
      <c r="V22" s="866"/>
      <c r="W22" s="866"/>
      <c r="X22" s="866"/>
      <c r="Y22" s="866"/>
      <c r="Z22" s="866"/>
      <c r="AA22" s="866"/>
      <c r="AB22" s="866"/>
      <c r="AC22" s="866"/>
      <c r="AD22" s="866"/>
      <c r="AE22" s="867"/>
      <c r="AF22" s="839"/>
      <c r="AG22" s="840"/>
      <c r="AH22" s="840"/>
      <c r="AI22" s="840"/>
      <c r="AJ22" s="841"/>
      <c r="AK22" s="879"/>
      <c r="AL22" s="880"/>
      <c r="AM22" s="880"/>
      <c r="AN22" s="880"/>
      <c r="AO22" s="880"/>
      <c r="AP22" s="880"/>
      <c r="AQ22" s="880"/>
      <c r="AR22" s="880"/>
      <c r="AS22" s="880"/>
      <c r="AT22" s="880"/>
      <c r="AU22" s="881"/>
      <c r="AV22" s="881"/>
      <c r="AW22" s="881"/>
      <c r="AX22" s="881"/>
      <c r="AY22" s="882"/>
      <c r="AZ22" s="883" t="s">
        <v>386</v>
      </c>
      <c r="BA22" s="883"/>
      <c r="BB22" s="883"/>
      <c r="BC22" s="883"/>
      <c r="BD22" s="884"/>
      <c r="BE22" s="251"/>
      <c r="BF22" s="251"/>
      <c r="BG22" s="251"/>
      <c r="BH22" s="251"/>
      <c r="BI22" s="251"/>
      <c r="BJ22" s="251"/>
      <c r="BK22" s="251"/>
      <c r="BL22" s="251"/>
      <c r="BM22" s="251"/>
      <c r="BN22" s="251"/>
      <c r="BO22" s="251"/>
      <c r="BP22" s="251"/>
      <c r="BQ22" s="260">
        <v>16</v>
      </c>
      <c r="BR22" s="261"/>
      <c r="BS22" s="846"/>
      <c r="BT22" s="847"/>
      <c r="BU22" s="847"/>
      <c r="BV22" s="847"/>
      <c r="BW22" s="847"/>
      <c r="BX22" s="847"/>
      <c r="BY22" s="847"/>
      <c r="BZ22" s="847"/>
      <c r="CA22" s="847"/>
      <c r="CB22" s="847"/>
      <c r="CC22" s="847"/>
      <c r="CD22" s="847"/>
      <c r="CE22" s="847"/>
      <c r="CF22" s="847"/>
      <c r="CG22" s="848"/>
      <c r="CH22" s="859"/>
      <c r="CI22" s="860"/>
      <c r="CJ22" s="860"/>
      <c r="CK22" s="860"/>
      <c r="CL22" s="861"/>
      <c r="CM22" s="859"/>
      <c r="CN22" s="860"/>
      <c r="CO22" s="860"/>
      <c r="CP22" s="860"/>
      <c r="CQ22" s="861"/>
      <c r="CR22" s="859"/>
      <c r="CS22" s="860"/>
      <c r="CT22" s="860"/>
      <c r="CU22" s="860"/>
      <c r="CV22" s="861"/>
      <c r="CW22" s="859"/>
      <c r="CX22" s="860"/>
      <c r="CY22" s="860"/>
      <c r="CZ22" s="860"/>
      <c r="DA22" s="861"/>
      <c r="DB22" s="859"/>
      <c r="DC22" s="860"/>
      <c r="DD22" s="860"/>
      <c r="DE22" s="860"/>
      <c r="DF22" s="861"/>
      <c r="DG22" s="859"/>
      <c r="DH22" s="860"/>
      <c r="DI22" s="860"/>
      <c r="DJ22" s="860"/>
      <c r="DK22" s="861"/>
      <c r="DL22" s="859"/>
      <c r="DM22" s="860"/>
      <c r="DN22" s="860"/>
      <c r="DO22" s="860"/>
      <c r="DP22" s="861"/>
      <c r="DQ22" s="859"/>
      <c r="DR22" s="860"/>
      <c r="DS22" s="860"/>
      <c r="DT22" s="860"/>
      <c r="DU22" s="861"/>
      <c r="DV22" s="862"/>
      <c r="DW22" s="863"/>
      <c r="DX22" s="863"/>
      <c r="DY22" s="863"/>
      <c r="DZ22" s="864"/>
      <c r="EA22" s="252"/>
    </row>
    <row r="23" spans="1:131" s="253" customFormat="1" ht="26.25" customHeight="1" thickBot="1" x14ac:dyDescent="0.25">
      <c r="A23" s="262" t="s">
        <v>387</v>
      </c>
      <c r="B23" s="868" t="s">
        <v>388</v>
      </c>
      <c r="C23" s="869"/>
      <c r="D23" s="869"/>
      <c r="E23" s="869"/>
      <c r="F23" s="869"/>
      <c r="G23" s="869"/>
      <c r="H23" s="869"/>
      <c r="I23" s="869"/>
      <c r="J23" s="869"/>
      <c r="K23" s="869"/>
      <c r="L23" s="869"/>
      <c r="M23" s="869"/>
      <c r="N23" s="869"/>
      <c r="O23" s="869"/>
      <c r="P23" s="870"/>
      <c r="Q23" s="871">
        <v>10097</v>
      </c>
      <c r="R23" s="872"/>
      <c r="S23" s="872"/>
      <c r="T23" s="872"/>
      <c r="U23" s="872"/>
      <c r="V23" s="871">
        <v>9787</v>
      </c>
      <c r="W23" s="872"/>
      <c r="X23" s="872"/>
      <c r="Y23" s="872"/>
      <c r="Z23" s="872"/>
      <c r="AA23" s="871">
        <f t="shared" ref="AA23" si="0">SUM(AA7)</f>
        <v>310</v>
      </c>
      <c r="AB23" s="872"/>
      <c r="AC23" s="872"/>
      <c r="AD23" s="872"/>
      <c r="AE23" s="872"/>
      <c r="AF23" s="873">
        <v>279</v>
      </c>
      <c r="AG23" s="872"/>
      <c r="AH23" s="872"/>
      <c r="AI23" s="872"/>
      <c r="AJ23" s="874"/>
      <c r="AK23" s="875"/>
      <c r="AL23" s="876"/>
      <c r="AM23" s="876"/>
      <c r="AN23" s="876"/>
      <c r="AO23" s="876"/>
      <c r="AP23" s="872">
        <f>SUM(AP7)</f>
        <v>9481</v>
      </c>
      <c r="AQ23" s="872"/>
      <c r="AR23" s="872"/>
      <c r="AS23" s="872"/>
      <c r="AT23" s="872"/>
      <c r="AU23" s="877"/>
      <c r="AV23" s="877"/>
      <c r="AW23" s="877"/>
      <c r="AX23" s="877"/>
      <c r="AY23" s="878"/>
      <c r="AZ23" s="886" t="s">
        <v>389</v>
      </c>
      <c r="BA23" s="887"/>
      <c r="BB23" s="887"/>
      <c r="BC23" s="887"/>
      <c r="BD23" s="888"/>
      <c r="BE23" s="251"/>
      <c r="BF23" s="251"/>
      <c r="BG23" s="251"/>
      <c r="BH23" s="251"/>
      <c r="BI23" s="251"/>
      <c r="BJ23" s="251"/>
      <c r="BK23" s="251"/>
      <c r="BL23" s="251"/>
      <c r="BM23" s="251"/>
      <c r="BN23" s="251"/>
      <c r="BO23" s="251"/>
      <c r="BP23" s="251"/>
      <c r="BQ23" s="260">
        <v>17</v>
      </c>
      <c r="BR23" s="261"/>
      <c r="BS23" s="846"/>
      <c r="BT23" s="847"/>
      <c r="BU23" s="847"/>
      <c r="BV23" s="847"/>
      <c r="BW23" s="847"/>
      <c r="BX23" s="847"/>
      <c r="BY23" s="847"/>
      <c r="BZ23" s="847"/>
      <c r="CA23" s="847"/>
      <c r="CB23" s="847"/>
      <c r="CC23" s="847"/>
      <c r="CD23" s="847"/>
      <c r="CE23" s="847"/>
      <c r="CF23" s="847"/>
      <c r="CG23" s="848"/>
      <c r="CH23" s="859"/>
      <c r="CI23" s="860"/>
      <c r="CJ23" s="860"/>
      <c r="CK23" s="860"/>
      <c r="CL23" s="861"/>
      <c r="CM23" s="859"/>
      <c r="CN23" s="860"/>
      <c r="CO23" s="860"/>
      <c r="CP23" s="860"/>
      <c r="CQ23" s="861"/>
      <c r="CR23" s="859"/>
      <c r="CS23" s="860"/>
      <c r="CT23" s="860"/>
      <c r="CU23" s="860"/>
      <c r="CV23" s="861"/>
      <c r="CW23" s="859"/>
      <c r="CX23" s="860"/>
      <c r="CY23" s="860"/>
      <c r="CZ23" s="860"/>
      <c r="DA23" s="861"/>
      <c r="DB23" s="859"/>
      <c r="DC23" s="860"/>
      <c r="DD23" s="860"/>
      <c r="DE23" s="860"/>
      <c r="DF23" s="861"/>
      <c r="DG23" s="859"/>
      <c r="DH23" s="860"/>
      <c r="DI23" s="860"/>
      <c r="DJ23" s="860"/>
      <c r="DK23" s="861"/>
      <c r="DL23" s="859"/>
      <c r="DM23" s="860"/>
      <c r="DN23" s="860"/>
      <c r="DO23" s="860"/>
      <c r="DP23" s="861"/>
      <c r="DQ23" s="859"/>
      <c r="DR23" s="860"/>
      <c r="DS23" s="860"/>
      <c r="DT23" s="860"/>
      <c r="DU23" s="861"/>
      <c r="DV23" s="862"/>
      <c r="DW23" s="863"/>
      <c r="DX23" s="863"/>
      <c r="DY23" s="863"/>
      <c r="DZ23" s="864"/>
      <c r="EA23" s="252"/>
    </row>
    <row r="24" spans="1:131" s="253" customFormat="1" ht="26.25" customHeight="1" x14ac:dyDescent="0.2">
      <c r="A24" s="885" t="s">
        <v>390</v>
      </c>
      <c r="B24" s="885"/>
      <c r="C24" s="885"/>
      <c r="D24" s="885"/>
      <c r="E24" s="885"/>
      <c r="F24" s="885"/>
      <c r="G24" s="885"/>
      <c r="H24" s="885"/>
      <c r="I24" s="885"/>
      <c r="J24" s="885"/>
      <c r="K24" s="885"/>
      <c r="L24" s="885"/>
      <c r="M24" s="885"/>
      <c r="N24" s="885"/>
      <c r="O24" s="885"/>
      <c r="P24" s="885"/>
      <c r="Q24" s="885"/>
      <c r="R24" s="885"/>
      <c r="S24" s="885"/>
      <c r="T24" s="885"/>
      <c r="U24" s="885"/>
      <c r="V24" s="885"/>
      <c r="W24" s="885"/>
      <c r="X24" s="885"/>
      <c r="Y24" s="885"/>
      <c r="Z24" s="885"/>
      <c r="AA24" s="885"/>
      <c r="AB24" s="885"/>
      <c r="AC24" s="885"/>
      <c r="AD24" s="885"/>
      <c r="AE24" s="885"/>
      <c r="AF24" s="885"/>
      <c r="AG24" s="885"/>
      <c r="AH24" s="885"/>
      <c r="AI24" s="885"/>
      <c r="AJ24" s="885"/>
      <c r="AK24" s="885"/>
      <c r="AL24" s="885"/>
      <c r="AM24" s="885"/>
      <c r="AN24" s="885"/>
      <c r="AO24" s="885"/>
      <c r="AP24" s="885"/>
      <c r="AQ24" s="885"/>
      <c r="AR24" s="885"/>
      <c r="AS24" s="885"/>
      <c r="AT24" s="885"/>
      <c r="AU24" s="885"/>
      <c r="AV24" s="885"/>
      <c r="AW24" s="885"/>
      <c r="AX24" s="885"/>
      <c r="AY24" s="885"/>
      <c r="AZ24" s="250"/>
      <c r="BA24" s="250"/>
      <c r="BB24" s="250"/>
      <c r="BC24" s="250"/>
      <c r="BD24" s="250"/>
      <c r="BE24" s="251"/>
      <c r="BF24" s="251"/>
      <c r="BG24" s="251"/>
      <c r="BH24" s="251"/>
      <c r="BI24" s="251"/>
      <c r="BJ24" s="251"/>
      <c r="BK24" s="251"/>
      <c r="BL24" s="251"/>
      <c r="BM24" s="251"/>
      <c r="BN24" s="251"/>
      <c r="BO24" s="251"/>
      <c r="BP24" s="251"/>
      <c r="BQ24" s="260">
        <v>18</v>
      </c>
      <c r="BR24" s="261"/>
      <c r="BS24" s="846"/>
      <c r="BT24" s="847"/>
      <c r="BU24" s="847"/>
      <c r="BV24" s="847"/>
      <c r="BW24" s="847"/>
      <c r="BX24" s="847"/>
      <c r="BY24" s="847"/>
      <c r="BZ24" s="847"/>
      <c r="CA24" s="847"/>
      <c r="CB24" s="847"/>
      <c r="CC24" s="847"/>
      <c r="CD24" s="847"/>
      <c r="CE24" s="847"/>
      <c r="CF24" s="847"/>
      <c r="CG24" s="848"/>
      <c r="CH24" s="859"/>
      <c r="CI24" s="860"/>
      <c r="CJ24" s="860"/>
      <c r="CK24" s="860"/>
      <c r="CL24" s="861"/>
      <c r="CM24" s="859"/>
      <c r="CN24" s="860"/>
      <c r="CO24" s="860"/>
      <c r="CP24" s="860"/>
      <c r="CQ24" s="861"/>
      <c r="CR24" s="859"/>
      <c r="CS24" s="860"/>
      <c r="CT24" s="860"/>
      <c r="CU24" s="860"/>
      <c r="CV24" s="861"/>
      <c r="CW24" s="859"/>
      <c r="CX24" s="860"/>
      <c r="CY24" s="860"/>
      <c r="CZ24" s="860"/>
      <c r="DA24" s="861"/>
      <c r="DB24" s="859"/>
      <c r="DC24" s="860"/>
      <c r="DD24" s="860"/>
      <c r="DE24" s="860"/>
      <c r="DF24" s="861"/>
      <c r="DG24" s="859"/>
      <c r="DH24" s="860"/>
      <c r="DI24" s="860"/>
      <c r="DJ24" s="860"/>
      <c r="DK24" s="861"/>
      <c r="DL24" s="859"/>
      <c r="DM24" s="860"/>
      <c r="DN24" s="860"/>
      <c r="DO24" s="860"/>
      <c r="DP24" s="861"/>
      <c r="DQ24" s="859"/>
      <c r="DR24" s="860"/>
      <c r="DS24" s="860"/>
      <c r="DT24" s="860"/>
      <c r="DU24" s="861"/>
      <c r="DV24" s="862"/>
      <c r="DW24" s="863"/>
      <c r="DX24" s="863"/>
      <c r="DY24" s="863"/>
      <c r="DZ24" s="864"/>
      <c r="EA24" s="252"/>
    </row>
    <row r="25" spans="1:131" s="245" customFormat="1" ht="26.25" customHeight="1" thickBot="1" x14ac:dyDescent="0.25">
      <c r="A25" s="827" t="s">
        <v>391</v>
      </c>
      <c r="B25" s="827"/>
      <c r="C25" s="827"/>
      <c r="D25" s="827"/>
      <c r="E25" s="827"/>
      <c r="F25" s="827"/>
      <c r="G25" s="827"/>
      <c r="H25" s="827"/>
      <c r="I25" s="827"/>
      <c r="J25" s="827"/>
      <c r="K25" s="827"/>
      <c r="L25" s="827"/>
      <c r="M25" s="827"/>
      <c r="N25" s="827"/>
      <c r="O25" s="827"/>
      <c r="P25" s="827"/>
      <c r="Q25" s="827"/>
      <c r="R25" s="827"/>
      <c r="S25" s="827"/>
      <c r="T25" s="827"/>
      <c r="U25" s="827"/>
      <c r="V25" s="827"/>
      <c r="W25" s="827"/>
      <c r="X25" s="827"/>
      <c r="Y25" s="827"/>
      <c r="Z25" s="827"/>
      <c r="AA25" s="827"/>
      <c r="AB25" s="827"/>
      <c r="AC25" s="827"/>
      <c r="AD25" s="827"/>
      <c r="AE25" s="827"/>
      <c r="AF25" s="827"/>
      <c r="AG25" s="827"/>
      <c r="AH25" s="827"/>
      <c r="AI25" s="827"/>
      <c r="AJ25" s="827"/>
      <c r="AK25" s="827"/>
      <c r="AL25" s="827"/>
      <c r="AM25" s="827"/>
      <c r="AN25" s="827"/>
      <c r="AO25" s="827"/>
      <c r="AP25" s="827"/>
      <c r="AQ25" s="827"/>
      <c r="AR25" s="827"/>
      <c r="AS25" s="827"/>
      <c r="AT25" s="827"/>
      <c r="AU25" s="827"/>
      <c r="AV25" s="827"/>
      <c r="AW25" s="827"/>
      <c r="AX25" s="827"/>
      <c r="AY25" s="827"/>
      <c r="AZ25" s="827"/>
      <c r="BA25" s="827"/>
      <c r="BB25" s="827"/>
      <c r="BC25" s="827"/>
      <c r="BD25" s="827"/>
      <c r="BE25" s="827"/>
      <c r="BF25" s="827"/>
      <c r="BG25" s="827"/>
      <c r="BH25" s="827"/>
      <c r="BI25" s="827"/>
      <c r="BJ25" s="250"/>
      <c r="BK25" s="250"/>
      <c r="BL25" s="250"/>
      <c r="BM25" s="250"/>
      <c r="BN25" s="250"/>
      <c r="BO25" s="263"/>
      <c r="BP25" s="263"/>
      <c r="BQ25" s="260">
        <v>19</v>
      </c>
      <c r="BR25" s="261"/>
      <c r="BS25" s="846"/>
      <c r="BT25" s="847"/>
      <c r="BU25" s="847"/>
      <c r="BV25" s="847"/>
      <c r="BW25" s="847"/>
      <c r="BX25" s="847"/>
      <c r="BY25" s="847"/>
      <c r="BZ25" s="847"/>
      <c r="CA25" s="847"/>
      <c r="CB25" s="847"/>
      <c r="CC25" s="847"/>
      <c r="CD25" s="847"/>
      <c r="CE25" s="847"/>
      <c r="CF25" s="847"/>
      <c r="CG25" s="848"/>
      <c r="CH25" s="859"/>
      <c r="CI25" s="860"/>
      <c r="CJ25" s="860"/>
      <c r="CK25" s="860"/>
      <c r="CL25" s="861"/>
      <c r="CM25" s="859"/>
      <c r="CN25" s="860"/>
      <c r="CO25" s="860"/>
      <c r="CP25" s="860"/>
      <c r="CQ25" s="861"/>
      <c r="CR25" s="859"/>
      <c r="CS25" s="860"/>
      <c r="CT25" s="860"/>
      <c r="CU25" s="860"/>
      <c r="CV25" s="861"/>
      <c r="CW25" s="859"/>
      <c r="CX25" s="860"/>
      <c r="CY25" s="860"/>
      <c r="CZ25" s="860"/>
      <c r="DA25" s="861"/>
      <c r="DB25" s="859"/>
      <c r="DC25" s="860"/>
      <c r="DD25" s="860"/>
      <c r="DE25" s="860"/>
      <c r="DF25" s="861"/>
      <c r="DG25" s="859"/>
      <c r="DH25" s="860"/>
      <c r="DI25" s="860"/>
      <c r="DJ25" s="860"/>
      <c r="DK25" s="861"/>
      <c r="DL25" s="859"/>
      <c r="DM25" s="860"/>
      <c r="DN25" s="860"/>
      <c r="DO25" s="860"/>
      <c r="DP25" s="861"/>
      <c r="DQ25" s="859"/>
      <c r="DR25" s="860"/>
      <c r="DS25" s="860"/>
      <c r="DT25" s="860"/>
      <c r="DU25" s="861"/>
      <c r="DV25" s="862"/>
      <c r="DW25" s="863"/>
      <c r="DX25" s="863"/>
      <c r="DY25" s="863"/>
      <c r="DZ25" s="864"/>
      <c r="EA25" s="244"/>
    </row>
    <row r="26" spans="1:131" s="245" customFormat="1" ht="26.25" customHeight="1" x14ac:dyDescent="0.2">
      <c r="A26" s="818" t="s">
        <v>368</v>
      </c>
      <c r="B26" s="819"/>
      <c r="C26" s="819"/>
      <c r="D26" s="819"/>
      <c r="E26" s="819"/>
      <c r="F26" s="819"/>
      <c r="G26" s="819"/>
      <c r="H26" s="819"/>
      <c r="I26" s="819"/>
      <c r="J26" s="819"/>
      <c r="K26" s="819"/>
      <c r="L26" s="819"/>
      <c r="M26" s="819"/>
      <c r="N26" s="819"/>
      <c r="O26" s="819"/>
      <c r="P26" s="820"/>
      <c r="Q26" s="795" t="s">
        <v>392</v>
      </c>
      <c r="R26" s="796"/>
      <c r="S26" s="796"/>
      <c r="T26" s="796"/>
      <c r="U26" s="797"/>
      <c r="V26" s="795" t="s">
        <v>393</v>
      </c>
      <c r="W26" s="796"/>
      <c r="X26" s="796"/>
      <c r="Y26" s="796"/>
      <c r="Z26" s="797"/>
      <c r="AA26" s="795" t="s">
        <v>394</v>
      </c>
      <c r="AB26" s="796"/>
      <c r="AC26" s="796"/>
      <c r="AD26" s="796"/>
      <c r="AE26" s="796"/>
      <c r="AF26" s="889" t="s">
        <v>395</v>
      </c>
      <c r="AG26" s="890"/>
      <c r="AH26" s="890"/>
      <c r="AI26" s="890"/>
      <c r="AJ26" s="891"/>
      <c r="AK26" s="796" t="s">
        <v>396</v>
      </c>
      <c r="AL26" s="796"/>
      <c r="AM26" s="796"/>
      <c r="AN26" s="796"/>
      <c r="AO26" s="797"/>
      <c r="AP26" s="795" t="s">
        <v>397</v>
      </c>
      <c r="AQ26" s="796"/>
      <c r="AR26" s="796"/>
      <c r="AS26" s="796"/>
      <c r="AT26" s="797"/>
      <c r="AU26" s="795" t="s">
        <v>398</v>
      </c>
      <c r="AV26" s="796"/>
      <c r="AW26" s="796"/>
      <c r="AX26" s="796"/>
      <c r="AY26" s="797"/>
      <c r="AZ26" s="795" t="s">
        <v>399</v>
      </c>
      <c r="BA26" s="796"/>
      <c r="BB26" s="796"/>
      <c r="BC26" s="796"/>
      <c r="BD26" s="797"/>
      <c r="BE26" s="795" t="s">
        <v>375</v>
      </c>
      <c r="BF26" s="796"/>
      <c r="BG26" s="796"/>
      <c r="BH26" s="796"/>
      <c r="BI26" s="807"/>
      <c r="BJ26" s="250"/>
      <c r="BK26" s="250"/>
      <c r="BL26" s="250"/>
      <c r="BM26" s="250"/>
      <c r="BN26" s="250"/>
      <c r="BO26" s="263"/>
      <c r="BP26" s="263"/>
      <c r="BQ26" s="260">
        <v>20</v>
      </c>
      <c r="BR26" s="261"/>
      <c r="BS26" s="846"/>
      <c r="BT26" s="847"/>
      <c r="BU26" s="847"/>
      <c r="BV26" s="847"/>
      <c r="BW26" s="847"/>
      <c r="BX26" s="847"/>
      <c r="BY26" s="847"/>
      <c r="BZ26" s="847"/>
      <c r="CA26" s="847"/>
      <c r="CB26" s="847"/>
      <c r="CC26" s="847"/>
      <c r="CD26" s="847"/>
      <c r="CE26" s="847"/>
      <c r="CF26" s="847"/>
      <c r="CG26" s="848"/>
      <c r="CH26" s="859"/>
      <c r="CI26" s="860"/>
      <c r="CJ26" s="860"/>
      <c r="CK26" s="860"/>
      <c r="CL26" s="861"/>
      <c r="CM26" s="859"/>
      <c r="CN26" s="860"/>
      <c r="CO26" s="860"/>
      <c r="CP26" s="860"/>
      <c r="CQ26" s="861"/>
      <c r="CR26" s="859"/>
      <c r="CS26" s="860"/>
      <c r="CT26" s="860"/>
      <c r="CU26" s="860"/>
      <c r="CV26" s="861"/>
      <c r="CW26" s="859"/>
      <c r="CX26" s="860"/>
      <c r="CY26" s="860"/>
      <c r="CZ26" s="860"/>
      <c r="DA26" s="861"/>
      <c r="DB26" s="859"/>
      <c r="DC26" s="860"/>
      <c r="DD26" s="860"/>
      <c r="DE26" s="860"/>
      <c r="DF26" s="861"/>
      <c r="DG26" s="859"/>
      <c r="DH26" s="860"/>
      <c r="DI26" s="860"/>
      <c r="DJ26" s="860"/>
      <c r="DK26" s="861"/>
      <c r="DL26" s="859"/>
      <c r="DM26" s="860"/>
      <c r="DN26" s="860"/>
      <c r="DO26" s="860"/>
      <c r="DP26" s="861"/>
      <c r="DQ26" s="859"/>
      <c r="DR26" s="860"/>
      <c r="DS26" s="860"/>
      <c r="DT26" s="860"/>
      <c r="DU26" s="861"/>
      <c r="DV26" s="862"/>
      <c r="DW26" s="863"/>
      <c r="DX26" s="863"/>
      <c r="DY26" s="863"/>
      <c r="DZ26" s="864"/>
      <c r="EA26" s="244"/>
    </row>
    <row r="27" spans="1:131" s="245" customFormat="1" ht="26.25" customHeight="1" thickBot="1" x14ac:dyDescent="0.25">
      <c r="A27" s="821"/>
      <c r="B27" s="822"/>
      <c r="C27" s="822"/>
      <c r="D27" s="822"/>
      <c r="E27" s="822"/>
      <c r="F27" s="822"/>
      <c r="G27" s="822"/>
      <c r="H27" s="822"/>
      <c r="I27" s="822"/>
      <c r="J27" s="822"/>
      <c r="K27" s="822"/>
      <c r="L27" s="822"/>
      <c r="M27" s="822"/>
      <c r="N27" s="822"/>
      <c r="O27" s="822"/>
      <c r="P27" s="823"/>
      <c r="Q27" s="798"/>
      <c r="R27" s="799"/>
      <c r="S27" s="799"/>
      <c r="T27" s="799"/>
      <c r="U27" s="800"/>
      <c r="V27" s="798"/>
      <c r="W27" s="799"/>
      <c r="X27" s="799"/>
      <c r="Y27" s="799"/>
      <c r="Z27" s="800"/>
      <c r="AA27" s="798"/>
      <c r="AB27" s="799"/>
      <c r="AC27" s="799"/>
      <c r="AD27" s="799"/>
      <c r="AE27" s="799"/>
      <c r="AF27" s="892"/>
      <c r="AG27" s="893"/>
      <c r="AH27" s="893"/>
      <c r="AI27" s="893"/>
      <c r="AJ27" s="894"/>
      <c r="AK27" s="799"/>
      <c r="AL27" s="799"/>
      <c r="AM27" s="799"/>
      <c r="AN27" s="799"/>
      <c r="AO27" s="800"/>
      <c r="AP27" s="798"/>
      <c r="AQ27" s="799"/>
      <c r="AR27" s="799"/>
      <c r="AS27" s="799"/>
      <c r="AT27" s="800"/>
      <c r="AU27" s="798"/>
      <c r="AV27" s="799"/>
      <c r="AW27" s="799"/>
      <c r="AX27" s="799"/>
      <c r="AY27" s="800"/>
      <c r="AZ27" s="798"/>
      <c r="BA27" s="799"/>
      <c r="BB27" s="799"/>
      <c r="BC27" s="799"/>
      <c r="BD27" s="800"/>
      <c r="BE27" s="798"/>
      <c r="BF27" s="799"/>
      <c r="BG27" s="799"/>
      <c r="BH27" s="799"/>
      <c r="BI27" s="808"/>
      <c r="BJ27" s="250"/>
      <c r="BK27" s="250"/>
      <c r="BL27" s="250"/>
      <c r="BM27" s="250"/>
      <c r="BN27" s="250"/>
      <c r="BO27" s="263"/>
      <c r="BP27" s="263"/>
      <c r="BQ27" s="260">
        <v>21</v>
      </c>
      <c r="BR27" s="261"/>
      <c r="BS27" s="846"/>
      <c r="BT27" s="847"/>
      <c r="BU27" s="847"/>
      <c r="BV27" s="847"/>
      <c r="BW27" s="847"/>
      <c r="BX27" s="847"/>
      <c r="BY27" s="847"/>
      <c r="BZ27" s="847"/>
      <c r="CA27" s="847"/>
      <c r="CB27" s="847"/>
      <c r="CC27" s="847"/>
      <c r="CD27" s="847"/>
      <c r="CE27" s="847"/>
      <c r="CF27" s="847"/>
      <c r="CG27" s="848"/>
      <c r="CH27" s="859"/>
      <c r="CI27" s="860"/>
      <c r="CJ27" s="860"/>
      <c r="CK27" s="860"/>
      <c r="CL27" s="861"/>
      <c r="CM27" s="859"/>
      <c r="CN27" s="860"/>
      <c r="CO27" s="860"/>
      <c r="CP27" s="860"/>
      <c r="CQ27" s="861"/>
      <c r="CR27" s="859"/>
      <c r="CS27" s="860"/>
      <c r="CT27" s="860"/>
      <c r="CU27" s="860"/>
      <c r="CV27" s="861"/>
      <c r="CW27" s="859"/>
      <c r="CX27" s="860"/>
      <c r="CY27" s="860"/>
      <c r="CZ27" s="860"/>
      <c r="DA27" s="861"/>
      <c r="DB27" s="859"/>
      <c r="DC27" s="860"/>
      <c r="DD27" s="860"/>
      <c r="DE27" s="860"/>
      <c r="DF27" s="861"/>
      <c r="DG27" s="859"/>
      <c r="DH27" s="860"/>
      <c r="DI27" s="860"/>
      <c r="DJ27" s="860"/>
      <c r="DK27" s="861"/>
      <c r="DL27" s="859"/>
      <c r="DM27" s="860"/>
      <c r="DN27" s="860"/>
      <c r="DO27" s="860"/>
      <c r="DP27" s="861"/>
      <c r="DQ27" s="859"/>
      <c r="DR27" s="860"/>
      <c r="DS27" s="860"/>
      <c r="DT27" s="860"/>
      <c r="DU27" s="861"/>
      <c r="DV27" s="862"/>
      <c r="DW27" s="863"/>
      <c r="DX27" s="863"/>
      <c r="DY27" s="863"/>
      <c r="DZ27" s="864"/>
      <c r="EA27" s="244"/>
    </row>
    <row r="28" spans="1:131" s="245" customFormat="1" ht="26.25" customHeight="1" thickTop="1" x14ac:dyDescent="0.2">
      <c r="A28" s="264">
        <v>1</v>
      </c>
      <c r="B28" s="809" t="s">
        <v>400</v>
      </c>
      <c r="C28" s="810"/>
      <c r="D28" s="810"/>
      <c r="E28" s="810"/>
      <c r="F28" s="810"/>
      <c r="G28" s="810"/>
      <c r="H28" s="810"/>
      <c r="I28" s="810"/>
      <c r="J28" s="810"/>
      <c r="K28" s="810"/>
      <c r="L28" s="810"/>
      <c r="M28" s="810"/>
      <c r="N28" s="810"/>
      <c r="O28" s="810"/>
      <c r="P28" s="811"/>
      <c r="Q28" s="899">
        <v>3682</v>
      </c>
      <c r="R28" s="900"/>
      <c r="S28" s="900"/>
      <c r="T28" s="900"/>
      <c r="U28" s="900"/>
      <c r="V28" s="900">
        <v>3525</v>
      </c>
      <c r="W28" s="900"/>
      <c r="X28" s="900"/>
      <c r="Y28" s="900"/>
      <c r="Z28" s="900"/>
      <c r="AA28" s="900">
        <v>157</v>
      </c>
      <c r="AB28" s="900"/>
      <c r="AC28" s="900"/>
      <c r="AD28" s="900"/>
      <c r="AE28" s="901"/>
      <c r="AF28" s="902">
        <v>157</v>
      </c>
      <c r="AG28" s="900"/>
      <c r="AH28" s="900"/>
      <c r="AI28" s="900"/>
      <c r="AJ28" s="903"/>
      <c r="AK28" s="904">
        <v>179</v>
      </c>
      <c r="AL28" s="895"/>
      <c r="AM28" s="895"/>
      <c r="AN28" s="895"/>
      <c r="AO28" s="895"/>
      <c r="AP28" s="895" t="s">
        <v>595</v>
      </c>
      <c r="AQ28" s="895"/>
      <c r="AR28" s="895"/>
      <c r="AS28" s="895"/>
      <c r="AT28" s="895"/>
      <c r="AU28" s="895" t="s">
        <v>596</v>
      </c>
      <c r="AV28" s="895"/>
      <c r="AW28" s="895"/>
      <c r="AX28" s="895"/>
      <c r="AY28" s="895"/>
      <c r="AZ28" s="896" t="s">
        <v>592</v>
      </c>
      <c r="BA28" s="896"/>
      <c r="BB28" s="896"/>
      <c r="BC28" s="896"/>
      <c r="BD28" s="896"/>
      <c r="BE28" s="897"/>
      <c r="BF28" s="897"/>
      <c r="BG28" s="897"/>
      <c r="BH28" s="897"/>
      <c r="BI28" s="898"/>
      <c r="BJ28" s="250"/>
      <c r="BK28" s="250"/>
      <c r="BL28" s="250"/>
      <c r="BM28" s="250"/>
      <c r="BN28" s="250"/>
      <c r="BO28" s="263"/>
      <c r="BP28" s="263"/>
      <c r="BQ28" s="260">
        <v>22</v>
      </c>
      <c r="BR28" s="261"/>
      <c r="BS28" s="846"/>
      <c r="BT28" s="847"/>
      <c r="BU28" s="847"/>
      <c r="BV28" s="847"/>
      <c r="BW28" s="847"/>
      <c r="BX28" s="847"/>
      <c r="BY28" s="847"/>
      <c r="BZ28" s="847"/>
      <c r="CA28" s="847"/>
      <c r="CB28" s="847"/>
      <c r="CC28" s="847"/>
      <c r="CD28" s="847"/>
      <c r="CE28" s="847"/>
      <c r="CF28" s="847"/>
      <c r="CG28" s="848"/>
      <c r="CH28" s="859"/>
      <c r="CI28" s="860"/>
      <c r="CJ28" s="860"/>
      <c r="CK28" s="860"/>
      <c r="CL28" s="861"/>
      <c r="CM28" s="859"/>
      <c r="CN28" s="860"/>
      <c r="CO28" s="860"/>
      <c r="CP28" s="860"/>
      <c r="CQ28" s="861"/>
      <c r="CR28" s="859"/>
      <c r="CS28" s="860"/>
      <c r="CT28" s="860"/>
      <c r="CU28" s="860"/>
      <c r="CV28" s="861"/>
      <c r="CW28" s="859"/>
      <c r="CX28" s="860"/>
      <c r="CY28" s="860"/>
      <c r="CZ28" s="860"/>
      <c r="DA28" s="861"/>
      <c r="DB28" s="859"/>
      <c r="DC28" s="860"/>
      <c r="DD28" s="860"/>
      <c r="DE28" s="860"/>
      <c r="DF28" s="861"/>
      <c r="DG28" s="859"/>
      <c r="DH28" s="860"/>
      <c r="DI28" s="860"/>
      <c r="DJ28" s="860"/>
      <c r="DK28" s="861"/>
      <c r="DL28" s="859"/>
      <c r="DM28" s="860"/>
      <c r="DN28" s="860"/>
      <c r="DO28" s="860"/>
      <c r="DP28" s="861"/>
      <c r="DQ28" s="859"/>
      <c r="DR28" s="860"/>
      <c r="DS28" s="860"/>
      <c r="DT28" s="860"/>
      <c r="DU28" s="861"/>
      <c r="DV28" s="862"/>
      <c r="DW28" s="863"/>
      <c r="DX28" s="863"/>
      <c r="DY28" s="863"/>
      <c r="DZ28" s="864"/>
      <c r="EA28" s="244"/>
    </row>
    <row r="29" spans="1:131" s="245" customFormat="1" ht="26.25" customHeight="1" x14ac:dyDescent="0.2">
      <c r="A29" s="264">
        <v>2</v>
      </c>
      <c r="B29" s="833" t="s">
        <v>401</v>
      </c>
      <c r="C29" s="834"/>
      <c r="D29" s="834"/>
      <c r="E29" s="834"/>
      <c r="F29" s="834"/>
      <c r="G29" s="834"/>
      <c r="H29" s="834"/>
      <c r="I29" s="834"/>
      <c r="J29" s="834"/>
      <c r="K29" s="834"/>
      <c r="L29" s="834"/>
      <c r="M29" s="834"/>
      <c r="N29" s="834"/>
      <c r="O29" s="834"/>
      <c r="P29" s="835"/>
      <c r="Q29" s="836">
        <v>2524</v>
      </c>
      <c r="R29" s="837"/>
      <c r="S29" s="837"/>
      <c r="T29" s="837"/>
      <c r="U29" s="837"/>
      <c r="V29" s="837">
        <v>2459</v>
      </c>
      <c r="W29" s="837"/>
      <c r="X29" s="837"/>
      <c r="Y29" s="837"/>
      <c r="Z29" s="837"/>
      <c r="AA29" s="837">
        <v>65</v>
      </c>
      <c r="AB29" s="837"/>
      <c r="AC29" s="837"/>
      <c r="AD29" s="837"/>
      <c r="AE29" s="838"/>
      <c r="AF29" s="839">
        <v>65</v>
      </c>
      <c r="AG29" s="840"/>
      <c r="AH29" s="840"/>
      <c r="AI29" s="840"/>
      <c r="AJ29" s="841"/>
      <c r="AK29" s="907">
        <v>6</v>
      </c>
      <c r="AL29" s="908"/>
      <c r="AM29" s="908"/>
      <c r="AN29" s="908"/>
      <c r="AO29" s="908"/>
      <c r="AP29" s="908" t="s">
        <v>596</v>
      </c>
      <c r="AQ29" s="908"/>
      <c r="AR29" s="908"/>
      <c r="AS29" s="908"/>
      <c r="AT29" s="908"/>
      <c r="AU29" s="908" t="s">
        <v>596</v>
      </c>
      <c r="AV29" s="908"/>
      <c r="AW29" s="908"/>
      <c r="AX29" s="908"/>
      <c r="AY29" s="908"/>
      <c r="AZ29" s="909" t="s">
        <v>594</v>
      </c>
      <c r="BA29" s="909"/>
      <c r="BB29" s="909"/>
      <c r="BC29" s="909"/>
      <c r="BD29" s="909"/>
      <c r="BE29" s="905"/>
      <c r="BF29" s="905"/>
      <c r="BG29" s="905"/>
      <c r="BH29" s="905"/>
      <c r="BI29" s="906"/>
      <c r="BJ29" s="250"/>
      <c r="BK29" s="250"/>
      <c r="BL29" s="250"/>
      <c r="BM29" s="250"/>
      <c r="BN29" s="250"/>
      <c r="BO29" s="263"/>
      <c r="BP29" s="263"/>
      <c r="BQ29" s="260">
        <v>23</v>
      </c>
      <c r="BR29" s="261"/>
      <c r="BS29" s="846"/>
      <c r="BT29" s="847"/>
      <c r="BU29" s="847"/>
      <c r="BV29" s="847"/>
      <c r="BW29" s="847"/>
      <c r="BX29" s="847"/>
      <c r="BY29" s="847"/>
      <c r="BZ29" s="847"/>
      <c r="CA29" s="847"/>
      <c r="CB29" s="847"/>
      <c r="CC29" s="847"/>
      <c r="CD29" s="847"/>
      <c r="CE29" s="847"/>
      <c r="CF29" s="847"/>
      <c r="CG29" s="848"/>
      <c r="CH29" s="859"/>
      <c r="CI29" s="860"/>
      <c r="CJ29" s="860"/>
      <c r="CK29" s="860"/>
      <c r="CL29" s="861"/>
      <c r="CM29" s="859"/>
      <c r="CN29" s="860"/>
      <c r="CO29" s="860"/>
      <c r="CP29" s="860"/>
      <c r="CQ29" s="861"/>
      <c r="CR29" s="859"/>
      <c r="CS29" s="860"/>
      <c r="CT29" s="860"/>
      <c r="CU29" s="860"/>
      <c r="CV29" s="861"/>
      <c r="CW29" s="859"/>
      <c r="CX29" s="860"/>
      <c r="CY29" s="860"/>
      <c r="CZ29" s="860"/>
      <c r="DA29" s="861"/>
      <c r="DB29" s="859"/>
      <c r="DC29" s="860"/>
      <c r="DD29" s="860"/>
      <c r="DE29" s="860"/>
      <c r="DF29" s="861"/>
      <c r="DG29" s="859"/>
      <c r="DH29" s="860"/>
      <c r="DI29" s="860"/>
      <c r="DJ29" s="860"/>
      <c r="DK29" s="861"/>
      <c r="DL29" s="859"/>
      <c r="DM29" s="860"/>
      <c r="DN29" s="860"/>
      <c r="DO29" s="860"/>
      <c r="DP29" s="861"/>
      <c r="DQ29" s="859"/>
      <c r="DR29" s="860"/>
      <c r="DS29" s="860"/>
      <c r="DT29" s="860"/>
      <c r="DU29" s="861"/>
      <c r="DV29" s="862"/>
      <c r="DW29" s="863"/>
      <c r="DX29" s="863"/>
      <c r="DY29" s="863"/>
      <c r="DZ29" s="864"/>
      <c r="EA29" s="244"/>
    </row>
    <row r="30" spans="1:131" s="245" customFormat="1" ht="26.25" customHeight="1" x14ac:dyDescent="0.2">
      <c r="A30" s="264">
        <v>3</v>
      </c>
      <c r="B30" s="833" t="s">
        <v>402</v>
      </c>
      <c r="C30" s="834"/>
      <c r="D30" s="834"/>
      <c r="E30" s="834"/>
      <c r="F30" s="834"/>
      <c r="G30" s="834"/>
      <c r="H30" s="834"/>
      <c r="I30" s="834"/>
      <c r="J30" s="834"/>
      <c r="K30" s="834"/>
      <c r="L30" s="834"/>
      <c r="M30" s="834"/>
      <c r="N30" s="834"/>
      <c r="O30" s="834"/>
      <c r="P30" s="835"/>
      <c r="Q30" s="836">
        <v>16</v>
      </c>
      <c r="R30" s="837"/>
      <c r="S30" s="837"/>
      <c r="T30" s="837"/>
      <c r="U30" s="837"/>
      <c r="V30" s="837">
        <v>9</v>
      </c>
      <c r="W30" s="837"/>
      <c r="X30" s="837"/>
      <c r="Y30" s="837"/>
      <c r="Z30" s="837"/>
      <c r="AA30" s="837">
        <v>7</v>
      </c>
      <c r="AB30" s="837"/>
      <c r="AC30" s="837"/>
      <c r="AD30" s="837"/>
      <c r="AE30" s="838"/>
      <c r="AF30" s="839">
        <v>7</v>
      </c>
      <c r="AG30" s="840"/>
      <c r="AH30" s="840"/>
      <c r="AI30" s="840"/>
      <c r="AJ30" s="841"/>
      <c r="AK30" s="908" t="s">
        <v>589</v>
      </c>
      <c r="AL30" s="908"/>
      <c r="AM30" s="908"/>
      <c r="AN30" s="908"/>
      <c r="AO30" s="908"/>
      <c r="AP30" s="908" t="s">
        <v>597</v>
      </c>
      <c r="AQ30" s="908"/>
      <c r="AR30" s="908"/>
      <c r="AS30" s="908"/>
      <c r="AT30" s="908"/>
      <c r="AU30" s="908" t="s">
        <v>598</v>
      </c>
      <c r="AV30" s="908"/>
      <c r="AW30" s="908"/>
      <c r="AX30" s="908"/>
      <c r="AY30" s="908"/>
      <c r="AZ30" s="909" t="s">
        <v>593</v>
      </c>
      <c r="BA30" s="909"/>
      <c r="BB30" s="909"/>
      <c r="BC30" s="909"/>
      <c r="BD30" s="909"/>
      <c r="BE30" s="905"/>
      <c r="BF30" s="905"/>
      <c r="BG30" s="905"/>
      <c r="BH30" s="905"/>
      <c r="BI30" s="906"/>
      <c r="BJ30" s="250"/>
      <c r="BK30" s="250"/>
      <c r="BL30" s="250"/>
      <c r="BM30" s="250"/>
      <c r="BN30" s="250"/>
      <c r="BO30" s="263"/>
      <c r="BP30" s="263"/>
      <c r="BQ30" s="260">
        <v>24</v>
      </c>
      <c r="BR30" s="261"/>
      <c r="BS30" s="846"/>
      <c r="BT30" s="847"/>
      <c r="BU30" s="847"/>
      <c r="BV30" s="847"/>
      <c r="BW30" s="847"/>
      <c r="BX30" s="847"/>
      <c r="BY30" s="847"/>
      <c r="BZ30" s="847"/>
      <c r="CA30" s="847"/>
      <c r="CB30" s="847"/>
      <c r="CC30" s="847"/>
      <c r="CD30" s="847"/>
      <c r="CE30" s="847"/>
      <c r="CF30" s="847"/>
      <c r="CG30" s="848"/>
      <c r="CH30" s="859"/>
      <c r="CI30" s="860"/>
      <c r="CJ30" s="860"/>
      <c r="CK30" s="860"/>
      <c r="CL30" s="861"/>
      <c r="CM30" s="859"/>
      <c r="CN30" s="860"/>
      <c r="CO30" s="860"/>
      <c r="CP30" s="860"/>
      <c r="CQ30" s="861"/>
      <c r="CR30" s="859"/>
      <c r="CS30" s="860"/>
      <c r="CT30" s="860"/>
      <c r="CU30" s="860"/>
      <c r="CV30" s="861"/>
      <c r="CW30" s="859"/>
      <c r="CX30" s="860"/>
      <c r="CY30" s="860"/>
      <c r="CZ30" s="860"/>
      <c r="DA30" s="861"/>
      <c r="DB30" s="859"/>
      <c r="DC30" s="860"/>
      <c r="DD30" s="860"/>
      <c r="DE30" s="860"/>
      <c r="DF30" s="861"/>
      <c r="DG30" s="859"/>
      <c r="DH30" s="860"/>
      <c r="DI30" s="860"/>
      <c r="DJ30" s="860"/>
      <c r="DK30" s="861"/>
      <c r="DL30" s="859"/>
      <c r="DM30" s="860"/>
      <c r="DN30" s="860"/>
      <c r="DO30" s="860"/>
      <c r="DP30" s="861"/>
      <c r="DQ30" s="859"/>
      <c r="DR30" s="860"/>
      <c r="DS30" s="860"/>
      <c r="DT30" s="860"/>
      <c r="DU30" s="861"/>
      <c r="DV30" s="862"/>
      <c r="DW30" s="863"/>
      <c r="DX30" s="863"/>
      <c r="DY30" s="863"/>
      <c r="DZ30" s="864"/>
      <c r="EA30" s="244"/>
    </row>
    <row r="31" spans="1:131" s="245" customFormat="1" ht="26.25" customHeight="1" x14ac:dyDescent="0.2">
      <c r="A31" s="264">
        <v>4</v>
      </c>
      <c r="B31" s="833" t="s">
        <v>403</v>
      </c>
      <c r="C31" s="834"/>
      <c r="D31" s="834"/>
      <c r="E31" s="834"/>
      <c r="F31" s="834"/>
      <c r="G31" s="834"/>
      <c r="H31" s="834"/>
      <c r="I31" s="834"/>
      <c r="J31" s="834"/>
      <c r="K31" s="834"/>
      <c r="L31" s="834"/>
      <c r="M31" s="834"/>
      <c r="N31" s="834"/>
      <c r="O31" s="834"/>
      <c r="P31" s="835"/>
      <c r="Q31" s="836">
        <v>408</v>
      </c>
      <c r="R31" s="837"/>
      <c r="S31" s="837"/>
      <c r="T31" s="837"/>
      <c r="U31" s="837"/>
      <c r="V31" s="837">
        <v>401</v>
      </c>
      <c r="W31" s="837"/>
      <c r="X31" s="837"/>
      <c r="Y31" s="837"/>
      <c r="Z31" s="837"/>
      <c r="AA31" s="837">
        <v>8</v>
      </c>
      <c r="AB31" s="837"/>
      <c r="AC31" s="837"/>
      <c r="AD31" s="837"/>
      <c r="AE31" s="838"/>
      <c r="AF31" s="839">
        <v>8</v>
      </c>
      <c r="AG31" s="840"/>
      <c r="AH31" s="840"/>
      <c r="AI31" s="840"/>
      <c r="AJ31" s="841"/>
      <c r="AK31" s="907">
        <v>85</v>
      </c>
      <c r="AL31" s="908"/>
      <c r="AM31" s="908"/>
      <c r="AN31" s="908"/>
      <c r="AO31" s="908"/>
      <c r="AP31" s="908" t="s">
        <v>596</v>
      </c>
      <c r="AQ31" s="908"/>
      <c r="AR31" s="908"/>
      <c r="AS31" s="908"/>
      <c r="AT31" s="908"/>
      <c r="AU31" s="908" t="s">
        <v>595</v>
      </c>
      <c r="AV31" s="908"/>
      <c r="AW31" s="908"/>
      <c r="AX31" s="908"/>
      <c r="AY31" s="908"/>
      <c r="AZ31" s="909" t="s">
        <v>594</v>
      </c>
      <c r="BA31" s="909"/>
      <c r="BB31" s="909"/>
      <c r="BC31" s="909"/>
      <c r="BD31" s="909"/>
      <c r="BE31" s="905"/>
      <c r="BF31" s="905"/>
      <c r="BG31" s="905"/>
      <c r="BH31" s="905"/>
      <c r="BI31" s="906"/>
      <c r="BJ31" s="250"/>
      <c r="BK31" s="250"/>
      <c r="BL31" s="250"/>
      <c r="BM31" s="250"/>
      <c r="BN31" s="250"/>
      <c r="BO31" s="263"/>
      <c r="BP31" s="263"/>
      <c r="BQ31" s="260">
        <v>25</v>
      </c>
      <c r="BR31" s="261"/>
      <c r="BS31" s="846"/>
      <c r="BT31" s="847"/>
      <c r="BU31" s="847"/>
      <c r="BV31" s="847"/>
      <c r="BW31" s="847"/>
      <c r="BX31" s="847"/>
      <c r="BY31" s="847"/>
      <c r="BZ31" s="847"/>
      <c r="CA31" s="847"/>
      <c r="CB31" s="847"/>
      <c r="CC31" s="847"/>
      <c r="CD31" s="847"/>
      <c r="CE31" s="847"/>
      <c r="CF31" s="847"/>
      <c r="CG31" s="848"/>
      <c r="CH31" s="859"/>
      <c r="CI31" s="860"/>
      <c r="CJ31" s="860"/>
      <c r="CK31" s="860"/>
      <c r="CL31" s="861"/>
      <c r="CM31" s="859"/>
      <c r="CN31" s="860"/>
      <c r="CO31" s="860"/>
      <c r="CP31" s="860"/>
      <c r="CQ31" s="861"/>
      <c r="CR31" s="859"/>
      <c r="CS31" s="860"/>
      <c r="CT31" s="860"/>
      <c r="CU31" s="860"/>
      <c r="CV31" s="861"/>
      <c r="CW31" s="859"/>
      <c r="CX31" s="860"/>
      <c r="CY31" s="860"/>
      <c r="CZ31" s="860"/>
      <c r="DA31" s="861"/>
      <c r="DB31" s="859"/>
      <c r="DC31" s="860"/>
      <c r="DD31" s="860"/>
      <c r="DE31" s="860"/>
      <c r="DF31" s="861"/>
      <c r="DG31" s="859"/>
      <c r="DH31" s="860"/>
      <c r="DI31" s="860"/>
      <c r="DJ31" s="860"/>
      <c r="DK31" s="861"/>
      <c r="DL31" s="859"/>
      <c r="DM31" s="860"/>
      <c r="DN31" s="860"/>
      <c r="DO31" s="860"/>
      <c r="DP31" s="861"/>
      <c r="DQ31" s="859"/>
      <c r="DR31" s="860"/>
      <c r="DS31" s="860"/>
      <c r="DT31" s="860"/>
      <c r="DU31" s="861"/>
      <c r="DV31" s="862"/>
      <c r="DW31" s="863"/>
      <c r="DX31" s="863"/>
      <c r="DY31" s="863"/>
      <c r="DZ31" s="864"/>
      <c r="EA31" s="244"/>
    </row>
    <row r="32" spans="1:131" s="245" customFormat="1" ht="26.25" customHeight="1" x14ac:dyDescent="0.2">
      <c r="A32" s="264">
        <v>5</v>
      </c>
      <c r="B32" s="833" t="s">
        <v>404</v>
      </c>
      <c r="C32" s="834"/>
      <c r="D32" s="834"/>
      <c r="E32" s="834"/>
      <c r="F32" s="834"/>
      <c r="G32" s="834"/>
      <c r="H32" s="834"/>
      <c r="I32" s="834"/>
      <c r="J32" s="834"/>
      <c r="K32" s="834"/>
      <c r="L32" s="834"/>
      <c r="M32" s="834"/>
      <c r="N32" s="834"/>
      <c r="O32" s="834"/>
      <c r="P32" s="835"/>
      <c r="Q32" s="836">
        <v>421</v>
      </c>
      <c r="R32" s="837"/>
      <c r="S32" s="837"/>
      <c r="T32" s="837"/>
      <c r="U32" s="837"/>
      <c r="V32" s="837">
        <v>363</v>
      </c>
      <c r="W32" s="837"/>
      <c r="X32" s="837"/>
      <c r="Y32" s="837"/>
      <c r="Z32" s="837"/>
      <c r="AA32" s="837">
        <v>59</v>
      </c>
      <c r="AB32" s="837"/>
      <c r="AC32" s="837"/>
      <c r="AD32" s="837"/>
      <c r="AE32" s="838"/>
      <c r="AF32" s="839">
        <v>355</v>
      </c>
      <c r="AG32" s="840"/>
      <c r="AH32" s="840"/>
      <c r="AI32" s="840"/>
      <c r="AJ32" s="841"/>
      <c r="AK32" s="907">
        <v>9</v>
      </c>
      <c r="AL32" s="908"/>
      <c r="AM32" s="908"/>
      <c r="AN32" s="908"/>
      <c r="AO32" s="908"/>
      <c r="AP32" s="908">
        <v>2448</v>
      </c>
      <c r="AQ32" s="908"/>
      <c r="AR32" s="908"/>
      <c r="AS32" s="908"/>
      <c r="AT32" s="908"/>
      <c r="AU32" s="908" t="s">
        <v>594</v>
      </c>
      <c r="AV32" s="908"/>
      <c r="AW32" s="908"/>
      <c r="AX32" s="908"/>
      <c r="AY32" s="908"/>
      <c r="AZ32" s="909" t="s">
        <v>594</v>
      </c>
      <c r="BA32" s="909"/>
      <c r="BB32" s="909"/>
      <c r="BC32" s="909"/>
      <c r="BD32" s="909"/>
      <c r="BE32" s="905" t="s">
        <v>405</v>
      </c>
      <c r="BF32" s="905"/>
      <c r="BG32" s="905"/>
      <c r="BH32" s="905"/>
      <c r="BI32" s="906"/>
      <c r="BJ32" s="250"/>
      <c r="BK32" s="250"/>
      <c r="BL32" s="250"/>
      <c r="BM32" s="250"/>
      <c r="BN32" s="250"/>
      <c r="BO32" s="263"/>
      <c r="BP32" s="263"/>
      <c r="BQ32" s="260">
        <v>26</v>
      </c>
      <c r="BR32" s="261"/>
      <c r="BS32" s="846"/>
      <c r="BT32" s="847"/>
      <c r="BU32" s="847"/>
      <c r="BV32" s="847"/>
      <c r="BW32" s="847"/>
      <c r="BX32" s="847"/>
      <c r="BY32" s="847"/>
      <c r="BZ32" s="847"/>
      <c r="CA32" s="847"/>
      <c r="CB32" s="847"/>
      <c r="CC32" s="847"/>
      <c r="CD32" s="847"/>
      <c r="CE32" s="847"/>
      <c r="CF32" s="847"/>
      <c r="CG32" s="848"/>
      <c r="CH32" s="859"/>
      <c r="CI32" s="860"/>
      <c r="CJ32" s="860"/>
      <c r="CK32" s="860"/>
      <c r="CL32" s="861"/>
      <c r="CM32" s="859"/>
      <c r="CN32" s="860"/>
      <c r="CO32" s="860"/>
      <c r="CP32" s="860"/>
      <c r="CQ32" s="861"/>
      <c r="CR32" s="859"/>
      <c r="CS32" s="860"/>
      <c r="CT32" s="860"/>
      <c r="CU32" s="860"/>
      <c r="CV32" s="861"/>
      <c r="CW32" s="859"/>
      <c r="CX32" s="860"/>
      <c r="CY32" s="860"/>
      <c r="CZ32" s="860"/>
      <c r="DA32" s="861"/>
      <c r="DB32" s="859"/>
      <c r="DC32" s="860"/>
      <c r="DD32" s="860"/>
      <c r="DE32" s="860"/>
      <c r="DF32" s="861"/>
      <c r="DG32" s="859"/>
      <c r="DH32" s="860"/>
      <c r="DI32" s="860"/>
      <c r="DJ32" s="860"/>
      <c r="DK32" s="861"/>
      <c r="DL32" s="859"/>
      <c r="DM32" s="860"/>
      <c r="DN32" s="860"/>
      <c r="DO32" s="860"/>
      <c r="DP32" s="861"/>
      <c r="DQ32" s="859"/>
      <c r="DR32" s="860"/>
      <c r="DS32" s="860"/>
      <c r="DT32" s="860"/>
      <c r="DU32" s="861"/>
      <c r="DV32" s="862"/>
      <c r="DW32" s="863"/>
      <c r="DX32" s="863"/>
      <c r="DY32" s="863"/>
      <c r="DZ32" s="864"/>
      <c r="EA32" s="244"/>
    </row>
    <row r="33" spans="1:131" s="245" customFormat="1" ht="26.25" customHeight="1" x14ac:dyDescent="0.2">
      <c r="A33" s="264">
        <v>6</v>
      </c>
      <c r="B33" s="833" t="s">
        <v>406</v>
      </c>
      <c r="C33" s="834"/>
      <c r="D33" s="834"/>
      <c r="E33" s="834"/>
      <c r="F33" s="834"/>
      <c r="G33" s="834"/>
      <c r="H33" s="834"/>
      <c r="I33" s="834"/>
      <c r="J33" s="834"/>
      <c r="K33" s="834"/>
      <c r="L33" s="834"/>
      <c r="M33" s="834"/>
      <c r="N33" s="834"/>
      <c r="O33" s="834"/>
      <c r="P33" s="835"/>
      <c r="Q33" s="836">
        <v>186</v>
      </c>
      <c r="R33" s="837"/>
      <c r="S33" s="837"/>
      <c r="T33" s="837"/>
      <c r="U33" s="837"/>
      <c r="V33" s="837">
        <v>189</v>
      </c>
      <c r="W33" s="837"/>
      <c r="X33" s="837"/>
      <c r="Y33" s="837"/>
      <c r="Z33" s="837"/>
      <c r="AA33" s="837">
        <v>-3</v>
      </c>
      <c r="AB33" s="837"/>
      <c r="AC33" s="837"/>
      <c r="AD33" s="837"/>
      <c r="AE33" s="838"/>
      <c r="AF33" s="839">
        <v>172</v>
      </c>
      <c r="AG33" s="840"/>
      <c r="AH33" s="840"/>
      <c r="AI33" s="840"/>
      <c r="AJ33" s="841"/>
      <c r="AK33" s="907" t="s">
        <v>592</v>
      </c>
      <c r="AL33" s="908"/>
      <c r="AM33" s="908"/>
      <c r="AN33" s="908"/>
      <c r="AO33" s="908"/>
      <c r="AP33" s="908">
        <v>107</v>
      </c>
      <c r="AQ33" s="908"/>
      <c r="AR33" s="908"/>
      <c r="AS33" s="908"/>
      <c r="AT33" s="908"/>
      <c r="AU33" s="908" t="s">
        <v>594</v>
      </c>
      <c r="AV33" s="908"/>
      <c r="AW33" s="908"/>
      <c r="AX33" s="908"/>
      <c r="AY33" s="908"/>
      <c r="AZ33" s="909" t="s">
        <v>593</v>
      </c>
      <c r="BA33" s="909"/>
      <c r="BB33" s="909"/>
      <c r="BC33" s="909"/>
      <c r="BD33" s="909"/>
      <c r="BE33" s="905" t="s">
        <v>407</v>
      </c>
      <c r="BF33" s="905"/>
      <c r="BG33" s="905"/>
      <c r="BH33" s="905"/>
      <c r="BI33" s="906"/>
      <c r="BJ33" s="250"/>
      <c r="BK33" s="250"/>
      <c r="BL33" s="250"/>
      <c r="BM33" s="250"/>
      <c r="BN33" s="250"/>
      <c r="BO33" s="263"/>
      <c r="BP33" s="263"/>
      <c r="BQ33" s="260">
        <v>27</v>
      </c>
      <c r="BR33" s="261"/>
      <c r="BS33" s="846"/>
      <c r="BT33" s="847"/>
      <c r="BU33" s="847"/>
      <c r="BV33" s="847"/>
      <c r="BW33" s="847"/>
      <c r="BX33" s="847"/>
      <c r="BY33" s="847"/>
      <c r="BZ33" s="847"/>
      <c r="CA33" s="847"/>
      <c r="CB33" s="847"/>
      <c r="CC33" s="847"/>
      <c r="CD33" s="847"/>
      <c r="CE33" s="847"/>
      <c r="CF33" s="847"/>
      <c r="CG33" s="848"/>
      <c r="CH33" s="859"/>
      <c r="CI33" s="860"/>
      <c r="CJ33" s="860"/>
      <c r="CK33" s="860"/>
      <c r="CL33" s="861"/>
      <c r="CM33" s="859"/>
      <c r="CN33" s="860"/>
      <c r="CO33" s="860"/>
      <c r="CP33" s="860"/>
      <c r="CQ33" s="861"/>
      <c r="CR33" s="859"/>
      <c r="CS33" s="860"/>
      <c r="CT33" s="860"/>
      <c r="CU33" s="860"/>
      <c r="CV33" s="861"/>
      <c r="CW33" s="859"/>
      <c r="CX33" s="860"/>
      <c r="CY33" s="860"/>
      <c r="CZ33" s="860"/>
      <c r="DA33" s="861"/>
      <c r="DB33" s="859"/>
      <c r="DC33" s="860"/>
      <c r="DD33" s="860"/>
      <c r="DE33" s="860"/>
      <c r="DF33" s="861"/>
      <c r="DG33" s="859"/>
      <c r="DH33" s="860"/>
      <c r="DI33" s="860"/>
      <c r="DJ33" s="860"/>
      <c r="DK33" s="861"/>
      <c r="DL33" s="859"/>
      <c r="DM33" s="860"/>
      <c r="DN33" s="860"/>
      <c r="DO33" s="860"/>
      <c r="DP33" s="861"/>
      <c r="DQ33" s="859"/>
      <c r="DR33" s="860"/>
      <c r="DS33" s="860"/>
      <c r="DT33" s="860"/>
      <c r="DU33" s="861"/>
      <c r="DV33" s="862"/>
      <c r="DW33" s="863"/>
      <c r="DX33" s="863"/>
      <c r="DY33" s="863"/>
      <c r="DZ33" s="864"/>
      <c r="EA33" s="244"/>
    </row>
    <row r="34" spans="1:131" s="245" customFormat="1" ht="26.25" customHeight="1" x14ac:dyDescent="0.2">
      <c r="A34" s="264">
        <v>7</v>
      </c>
      <c r="B34" s="833" t="s">
        <v>408</v>
      </c>
      <c r="C34" s="834"/>
      <c r="D34" s="834"/>
      <c r="E34" s="834"/>
      <c r="F34" s="834"/>
      <c r="G34" s="834"/>
      <c r="H34" s="834"/>
      <c r="I34" s="834"/>
      <c r="J34" s="834"/>
      <c r="K34" s="834"/>
      <c r="L34" s="834"/>
      <c r="M34" s="834"/>
      <c r="N34" s="834"/>
      <c r="O34" s="834"/>
      <c r="P34" s="835"/>
      <c r="Q34" s="836">
        <v>906</v>
      </c>
      <c r="R34" s="837"/>
      <c r="S34" s="837"/>
      <c r="T34" s="837"/>
      <c r="U34" s="837"/>
      <c r="V34" s="837">
        <v>969</v>
      </c>
      <c r="W34" s="837"/>
      <c r="X34" s="837"/>
      <c r="Y34" s="837"/>
      <c r="Z34" s="837"/>
      <c r="AA34" s="837">
        <v>-62</v>
      </c>
      <c r="AB34" s="837"/>
      <c r="AC34" s="837"/>
      <c r="AD34" s="837"/>
      <c r="AE34" s="838"/>
      <c r="AF34" s="839">
        <v>233</v>
      </c>
      <c r="AG34" s="840"/>
      <c r="AH34" s="840"/>
      <c r="AI34" s="840"/>
      <c r="AJ34" s="841"/>
      <c r="AK34" s="907">
        <v>237</v>
      </c>
      <c r="AL34" s="908"/>
      <c r="AM34" s="908"/>
      <c r="AN34" s="908"/>
      <c r="AO34" s="908"/>
      <c r="AP34" s="908">
        <v>3617</v>
      </c>
      <c r="AQ34" s="908"/>
      <c r="AR34" s="908"/>
      <c r="AS34" s="908"/>
      <c r="AT34" s="908"/>
      <c r="AU34" s="908">
        <v>1954</v>
      </c>
      <c r="AV34" s="908"/>
      <c r="AW34" s="908"/>
      <c r="AX34" s="908"/>
      <c r="AY34" s="908"/>
      <c r="AZ34" s="909" t="s">
        <v>593</v>
      </c>
      <c r="BA34" s="909"/>
      <c r="BB34" s="909"/>
      <c r="BC34" s="909"/>
      <c r="BD34" s="909"/>
      <c r="BE34" s="905" t="s">
        <v>407</v>
      </c>
      <c r="BF34" s="905"/>
      <c r="BG34" s="905"/>
      <c r="BH34" s="905"/>
      <c r="BI34" s="906"/>
      <c r="BJ34" s="250"/>
      <c r="BK34" s="250"/>
      <c r="BL34" s="250"/>
      <c r="BM34" s="250"/>
      <c r="BN34" s="250"/>
      <c r="BO34" s="263"/>
      <c r="BP34" s="263"/>
      <c r="BQ34" s="260">
        <v>28</v>
      </c>
      <c r="BR34" s="261"/>
      <c r="BS34" s="846"/>
      <c r="BT34" s="847"/>
      <c r="BU34" s="847"/>
      <c r="BV34" s="847"/>
      <c r="BW34" s="847"/>
      <c r="BX34" s="847"/>
      <c r="BY34" s="847"/>
      <c r="BZ34" s="847"/>
      <c r="CA34" s="847"/>
      <c r="CB34" s="847"/>
      <c r="CC34" s="847"/>
      <c r="CD34" s="847"/>
      <c r="CE34" s="847"/>
      <c r="CF34" s="847"/>
      <c r="CG34" s="848"/>
      <c r="CH34" s="859"/>
      <c r="CI34" s="860"/>
      <c r="CJ34" s="860"/>
      <c r="CK34" s="860"/>
      <c r="CL34" s="861"/>
      <c r="CM34" s="859"/>
      <c r="CN34" s="860"/>
      <c r="CO34" s="860"/>
      <c r="CP34" s="860"/>
      <c r="CQ34" s="861"/>
      <c r="CR34" s="859"/>
      <c r="CS34" s="860"/>
      <c r="CT34" s="860"/>
      <c r="CU34" s="860"/>
      <c r="CV34" s="861"/>
      <c r="CW34" s="859"/>
      <c r="CX34" s="860"/>
      <c r="CY34" s="860"/>
      <c r="CZ34" s="860"/>
      <c r="DA34" s="861"/>
      <c r="DB34" s="859"/>
      <c r="DC34" s="860"/>
      <c r="DD34" s="860"/>
      <c r="DE34" s="860"/>
      <c r="DF34" s="861"/>
      <c r="DG34" s="859"/>
      <c r="DH34" s="860"/>
      <c r="DI34" s="860"/>
      <c r="DJ34" s="860"/>
      <c r="DK34" s="861"/>
      <c r="DL34" s="859"/>
      <c r="DM34" s="860"/>
      <c r="DN34" s="860"/>
      <c r="DO34" s="860"/>
      <c r="DP34" s="861"/>
      <c r="DQ34" s="859"/>
      <c r="DR34" s="860"/>
      <c r="DS34" s="860"/>
      <c r="DT34" s="860"/>
      <c r="DU34" s="861"/>
      <c r="DV34" s="862"/>
      <c r="DW34" s="863"/>
      <c r="DX34" s="863"/>
      <c r="DY34" s="863"/>
      <c r="DZ34" s="864"/>
      <c r="EA34" s="244"/>
    </row>
    <row r="35" spans="1:131" s="245" customFormat="1" ht="26.25" customHeight="1" x14ac:dyDescent="0.2">
      <c r="A35" s="264">
        <v>8</v>
      </c>
      <c r="B35" s="833"/>
      <c r="C35" s="834"/>
      <c r="D35" s="834"/>
      <c r="E35" s="834"/>
      <c r="F35" s="834"/>
      <c r="G35" s="834"/>
      <c r="H35" s="834"/>
      <c r="I35" s="834"/>
      <c r="J35" s="834"/>
      <c r="K35" s="834"/>
      <c r="L35" s="834"/>
      <c r="M35" s="834"/>
      <c r="N35" s="834"/>
      <c r="O35" s="834"/>
      <c r="P35" s="835"/>
      <c r="Q35" s="836"/>
      <c r="R35" s="837"/>
      <c r="S35" s="837"/>
      <c r="T35" s="837"/>
      <c r="U35" s="837"/>
      <c r="V35" s="837"/>
      <c r="W35" s="837"/>
      <c r="X35" s="837"/>
      <c r="Y35" s="837"/>
      <c r="Z35" s="837"/>
      <c r="AA35" s="837"/>
      <c r="AB35" s="837"/>
      <c r="AC35" s="837"/>
      <c r="AD35" s="837"/>
      <c r="AE35" s="838"/>
      <c r="AF35" s="839"/>
      <c r="AG35" s="840"/>
      <c r="AH35" s="840"/>
      <c r="AI35" s="840"/>
      <c r="AJ35" s="841"/>
      <c r="AK35" s="907"/>
      <c r="AL35" s="908"/>
      <c r="AM35" s="908"/>
      <c r="AN35" s="908"/>
      <c r="AO35" s="908"/>
      <c r="AP35" s="908"/>
      <c r="AQ35" s="908"/>
      <c r="AR35" s="908"/>
      <c r="AS35" s="908"/>
      <c r="AT35" s="908"/>
      <c r="AU35" s="908"/>
      <c r="AV35" s="908"/>
      <c r="AW35" s="908"/>
      <c r="AX35" s="908"/>
      <c r="AY35" s="908"/>
      <c r="AZ35" s="909"/>
      <c r="BA35" s="909"/>
      <c r="BB35" s="909"/>
      <c r="BC35" s="909"/>
      <c r="BD35" s="909"/>
      <c r="BE35" s="905"/>
      <c r="BF35" s="905"/>
      <c r="BG35" s="905"/>
      <c r="BH35" s="905"/>
      <c r="BI35" s="906"/>
      <c r="BJ35" s="250"/>
      <c r="BK35" s="250"/>
      <c r="BL35" s="250"/>
      <c r="BM35" s="250"/>
      <c r="BN35" s="250"/>
      <c r="BO35" s="263"/>
      <c r="BP35" s="263"/>
      <c r="BQ35" s="260">
        <v>29</v>
      </c>
      <c r="BR35" s="261"/>
      <c r="BS35" s="846"/>
      <c r="BT35" s="847"/>
      <c r="BU35" s="847"/>
      <c r="BV35" s="847"/>
      <c r="BW35" s="847"/>
      <c r="BX35" s="847"/>
      <c r="BY35" s="847"/>
      <c r="BZ35" s="847"/>
      <c r="CA35" s="847"/>
      <c r="CB35" s="847"/>
      <c r="CC35" s="847"/>
      <c r="CD35" s="847"/>
      <c r="CE35" s="847"/>
      <c r="CF35" s="847"/>
      <c r="CG35" s="848"/>
      <c r="CH35" s="859"/>
      <c r="CI35" s="860"/>
      <c r="CJ35" s="860"/>
      <c r="CK35" s="860"/>
      <c r="CL35" s="861"/>
      <c r="CM35" s="859"/>
      <c r="CN35" s="860"/>
      <c r="CO35" s="860"/>
      <c r="CP35" s="860"/>
      <c r="CQ35" s="861"/>
      <c r="CR35" s="859"/>
      <c r="CS35" s="860"/>
      <c r="CT35" s="860"/>
      <c r="CU35" s="860"/>
      <c r="CV35" s="861"/>
      <c r="CW35" s="859"/>
      <c r="CX35" s="860"/>
      <c r="CY35" s="860"/>
      <c r="CZ35" s="860"/>
      <c r="DA35" s="861"/>
      <c r="DB35" s="859"/>
      <c r="DC35" s="860"/>
      <c r="DD35" s="860"/>
      <c r="DE35" s="860"/>
      <c r="DF35" s="861"/>
      <c r="DG35" s="859"/>
      <c r="DH35" s="860"/>
      <c r="DI35" s="860"/>
      <c r="DJ35" s="860"/>
      <c r="DK35" s="861"/>
      <c r="DL35" s="859"/>
      <c r="DM35" s="860"/>
      <c r="DN35" s="860"/>
      <c r="DO35" s="860"/>
      <c r="DP35" s="861"/>
      <c r="DQ35" s="859"/>
      <c r="DR35" s="860"/>
      <c r="DS35" s="860"/>
      <c r="DT35" s="860"/>
      <c r="DU35" s="861"/>
      <c r="DV35" s="862"/>
      <c r="DW35" s="863"/>
      <c r="DX35" s="863"/>
      <c r="DY35" s="863"/>
      <c r="DZ35" s="864"/>
      <c r="EA35" s="244"/>
    </row>
    <row r="36" spans="1:131" s="245" customFormat="1" ht="26.25" customHeight="1" x14ac:dyDescent="0.2">
      <c r="A36" s="264">
        <v>9</v>
      </c>
      <c r="B36" s="833"/>
      <c r="C36" s="834"/>
      <c r="D36" s="834"/>
      <c r="E36" s="834"/>
      <c r="F36" s="834"/>
      <c r="G36" s="834"/>
      <c r="H36" s="834"/>
      <c r="I36" s="834"/>
      <c r="J36" s="834"/>
      <c r="K36" s="834"/>
      <c r="L36" s="834"/>
      <c r="M36" s="834"/>
      <c r="N36" s="834"/>
      <c r="O36" s="834"/>
      <c r="P36" s="835"/>
      <c r="Q36" s="836"/>
      <c r="R36" s="837"/>
      <c r="S36" s="837"/>
      <c r="T36" s="837"/>
      <c r="U36" s="837"/>
      <c r="V36" s="837"/>
      <c r="W36" s="837"/>
      <c r="X36" s="837"/>
      <c r="Y36" s="837"/>
      <c r="Z36" s="837"/>
      <c r="AA36" s="837"/>
      <c r="AB36" s="837"/>
      <c r="AC36" s="837"/>
      <c r="AD36" s="837"/>
      <c r="AE36" s="838"/>
      <c r="AF36" s="839"/>
      <c r="AG36" s="840"/>
      <c r="AH36" s="840"/>
      <c r="AI36" s="840"/>
      <c r="AJ36" s="841"/>
      <c r="AK36" s="907"/>
      <c r="AL36" s="908"/>
      <c r="AM36" s="908"/>
      <c r="AN36" s="908"/>
      <c r="AO36" s="908"/>
      <c r="AP36" s="908"/>
      <c r="AQ36" s="908"/>
      <c r="AR36" s="908"/>
      <c r="AS36" s="908"/>
      <c r="AT36" s="908"/>
      <c r="AU36" s="908"/>
      <c r="AV36" s="908"/>
      <c r="AW36" s="908"/>
      <c r="AX36" s="908"/>
      <c r="AY36" s="908"/>
      <c r="AZ36" s="909"/>
      <c r="BA36" s="909"/>
      <c r="BB36" s="909"/>
      <c r="BC36" s="909"/>
      <c r="BD36" s="909"/>
      <c r="BE36" s="905"/>
      <c r="BF36" s="905"/>
      <c r="BG36" s="905"/>
      <c r="BH36" s="905"/>
      <c r="BI36" s="906"/>
      <c r="BJ36" s="250"/>
      <c r="BK36" s="250"/>
      <c r="BL36" s="250"/>
      <c r="BM36" s="250"/>
      <c r="BN36" s="250"/>
      <c r="BO36" s="263"/>
      <c r="BP36" s="263"/>
      <c r="BQ36" s="260">
        <v>30</v>
      </c>
      <c r="BR36" s="261"/>
      <c r="BS36" s="846"/>
      <c r="BT36" s="847"/>
      <c r="BU36" s="847"/>
      <c r="BV36" s="847"/>
      <c r="BW36" s="847"/>
      <c r="BX36" s="847"/>
      <c r="BY36" s="847"/>
      <c r="BZ36" s="847"/>
      <c r="CA36" s="847"/>
      <c r="CB36" s="847"/>
      <c r="CC36" s="847"/>
      <c r="CD36" s="847"/>
      <c r="CE36" s="847"/>
      <c r="CF36" s="847"/>
      <c r="CG36" s="848"/>
      <c r="CH36" s="859"/>
      <c r="CI36" s="860"/>
      <c r="CJ36" s="860"/>
      <c r="CK36" s="860"/>
      <c r="CL36" s="861"/>
      <c r="CM36" s="859"/>
      <c r="CN36" s="860"/>
      <c r="CO36" s="860"/>
      <c r="CP36" s="860"/>
      <c r="CQ36" s="861"/>
      <c r="CR36" s="859"/>
      <c r="CS36" s="860"/>
      <c r="CT36" s="860"/>
      <c r="CU36" s="860"/>
      <c r="CV36" s="861"/>
      <c r="CW36" s="859"/>
      <c r="CX36" s="860"/>
      <c r="CY36" s="860"/>
      <c r="CZ36" s="860"/>
      <c r="DA36" s="861"/>
      <c r="DB36" s="859"/>
      <c r="DC36" s="860"/>
      <c r="DD36" s="860"/>
      <c r="DE36" s="860"/>
      <c r="DF36" s="861"/>
      <c r="DG36" s="859"/>
      <c r="DH36" s="860"/>
      <c r="DI36" s="860"/>
      <c r="DJ36" s="860"/>
      <c r="DK36" s="861"/>
      <c r="DL36" s="859"/>
      <c r="DM36" s="860"/>
      <c r="DN36" s="860"/>
      <c r="DO36" s="860"/>
      <c r="DP36" s="861"/>
      <c r="DQ36" s="859"/>
      <c r="DR36" s="860"/>
      <c r="DS36" s="860"/>
      <c r="DT36" s="860"/>
      <c r="DU36" s="861"/>
      <c r="DV36" s="862"/>
      <c r="DW36" s="863"/>
      <c r="DX36" s="863"/>
      <c r="DY36" s="863"/>
      <c r="DZ36" s="864"/>
      <c r="EA36" s="244"/>
    </row>
    <row r="37" spans="1:131" s="245" customFormat="1" ht="26.25" customHeight="1" x14ac:dyDescent="0.2">
      <c r="A37" s="264">
        <v>10</v>
      </c>
      <c r="B37" s="833"/>
      <c r="C37" s="834"/>
      <c r="D37" s="834"/>
      <c r="E37" s="834"/>
      <c r="F37" s="834"/>
      <c r="G37" s="834"/>
      <c r="H37" s="834"/>
      <c r="I37" s="834"/>
      <c r="J37" s="834"/>
      <c r="K37" s="834"/>
      <c r="L37" s="834"/>
      <c r="M37" s="834"/>
      <c r="N37" s="834"/>
      <c r="O37" s="834"/>
      <c r="P37" s="835"/>
      <c r="Q37" s="836"/>
      <c r="R37" s="837"/>
      <c r="S37" s="837"/>
      <c r="T37" s="837"/>
      <c r="U37" s="837"/>
      <c r="V37" s="837"/>
      <c r="W37" s="837"/>
      <c r="X37" s="837"/>
      <c r="Y37" s="837"/>
      <c r="Z37" s="837"/>
      <c r="AA37" s="837"/>
      <c r="AB37" s="837"/>
      <c r="AC37" s="837"/>
      <c r="AD37" s="837"/>
      <c r="AE37" s="838"/>
      <c r="AF37" s="839"/>
      <c r="AG37" s="840"/>
      <c r="AH37" s="840"/>
      <c r="AI37" s="840"/>
      <c r="AJ37" s="841"/>
      <c r="AK37" s="907"/>
      <c r="AL37" s="908"/>
      <c r="AM37" s="908"/>
      <c r="AN37" s="908"/>
      <c r="AO37" s="908"/>
      <c r="AP37" s="908"/>
      <c r="AQ37" s="908"/>
      <c r="AR37" s="908"/>
      <c r="AS37" s="908"/>
      <c r="AT37" s="908"/>
      <c r="AU37" s="908"/>
      <c r="AV37" s="908"/>
      <c r="AW37" s="908"/>
      <c r="AX37" s="908"/>
      <c r="AY37" s="908"/>
      <c r="AZ37" s="909"/>
      <c r="BA37" s="909"/>
      <c r="BB37" s="909"/>
      <c r="BC37" s="909"/>
      <c r="BD37" s="909"/>
      <c r="BE37" s="905"/>
      <c r="BF37" s="905"/>
      <c r="BG37" s="905"/>
      <c r="BH37" s="905"/>
      <c r="BI37" s="906"/>
      <c r="BJ37" s="250"/>
      <c r="BK37" s="250"/>
      <c r="BL37" s="250"/>
      <c r="BM37" s="250"/>
      <c r="BN37" s="250"/>
      <c r="BO37" s="263"/>
      <c r="BP37" s="263"/>
      <c r="BQ37" s="260">
        <v>31</v>
      </c>
      <c r="BR37" s="261"/>
      <c r="BS37" s="846"/>
      <c r="BT37" s="847"/>
      <c r="BU37" s="847"/>
      <c r="BV37" s="847"/>
      <c r="BW37" s="847"/>
      <c r="BX37" s="847"/>
      <c r="BY37" s="847"/>
      <c r="BZ37" s="847"/>
      <c r="CA37" s="847"/>
      <c r="CB37" s="847"/>
      <c r="CC37" s="847"/>
      <c r="CD37" s="847"/>
      <c r="CE37" s="847"/>
      <c r="CF37" s="847"/>
      <c r="CG37" s="848"/>
      <c r="CH37" s="859"/>
      <c r="CI37" s="860"/>
      <c r="CJ37" s="860"/>
      <c r="CK37" s="860"/>
      <c r="CL37" s="861"/>
      <c r="CM37" s="859"/>
      <c r="CN37" s="860"/>
      <c r="CO37" s="860"/>
      <c r="CP37" s="860"/>
      <c r="CQ37" s="861"/>
      <c r="CR37" s="859"/>
      <c r="CS37" s="860"/>
      <c r="CT37" s="860"/>
      <c r="CU37" s="860"/>
      <c r="CV37" s="861"/>
      <c r="CW37" s="859"/>
      <c r="CX37" s="860"/>
      <c r="CY37" s="860"/>
      <c r="CZ37" s="860"/>
      <c r="DA37" s="861"/>
      <c r="DB37" s="859"/>
      <c r="DC37" s="860"/>
      <c r="DD37" s="860"/>
      <c r="DE37" s="860"/>
      <c r="DF37" s="861"/>
      <c r="DG37" s="859"/>
      <c r="DH37" s="860"/>
      <c r="DI37" s="860"/>
      <c r="DJ37" s="860"/>
      <c r="DK37" s="861"/>
      <c r="DL37" s="859"/>
      <c r="DM37" s="860"/>
      <c r="DN37" s="860"/>
      <c r="DO37" s="860"/>
      <c r="DP37" s="861"/>
      <c r="DQ37" s="859"/>
      <c r="DR37" s="860"/>
      <c r="DS37" s="860"/>
      <c r="DT37" s="860"/>
      <c r="DU37" s="861"/>
      <c r="DV37" s="862"/>
      <c r="DW37" s="863"/>
      <c r="DX37" s="863"/>
      <c r="DY37" s="863"/>
      <c r="DZ37" s="864"/>
      <c r="EA37" s="244"/>
    </row>
    <row r="38" spans="1:131" s="245" customFormat="1" ht="26.25" customHeight="1" x14ac:dyDescent="0.2">
      <c r="A38" s="264">
        <v>11</v>
      </c>
      <c r="B38" s="833"/>
      <c r="C38" s="834"/>
      <c r="D38" s="834"/>
      <c r="E38" s="834"/>
      <c r="F38" s="834"/>
      <c r="G38" s="834"/>
      <c r="H38" s="834"/>
      <c r="I38" s="834"/>
      <c r="J38" s="834"/>
      <c r="K38" s="834"/>
      <c r="L38" s="834"/>
      <c r="M38" s="834"/>
      <c r="N38" s="834"/>
      <c r="O38" s="834"/>
      <c r="P38" s="835"/>
      <c r="Q38" s="836"/>
      <c r="R38" s="837"/>
      <c r="S38" s="837"/>
      <c r="T38" s="837"/>
      <c r="U38" s="837"/>
      <c r="V38" s="837"/>
      <c r="W38" s="837"/>
      <c r="X38" s="837"/>
      <c r="Y38" s="837"/>
      <c r="Z38" s="837"/>
      <c r="AA38" s="837"/>
      <c r="AB38" s="837"/>
      <c r="AC38" s="837"/>
      <c r="AD38" s="837"/>
      <c r="AE38" s="838"/>
      <c r="AF38" s="839"/>
      <c r="AG38" s="840"/>
      <c r="AH38" s="840"/>
      <c r="AI38" s="840"/>
      <c r="AJ38" s="841"/>
      <c r="AK38" s="907"/>
      <c r="AL38" s="908"/>
      <c r="AM38" s="908"/>
      <c r="AN38" s="908"/>
      <c r="AO38" s="908"/>
      <c r="AP38" s="908"/>
      <c r="AQ38" s="908"/>
      <c r="AR38" s="908"/>
      <c r="AS38" s="908"/>
      <c r="AT38" s="908"/>
      <c r="AU38" s="908"/>
      <c r="AV38" s="908"/>
      <c r="AW38" s="908"/>
      <c r="AX38" s="908"/>
      <c r="AY38" s="908"/>
      <c r="AZ38" s="909"/>
      <c r="BA38" s="909"/>
      <c r="BB38" s="909"/>
      <c r="BC38" s="909"/>
      <c r="BD38" s="909"/>
      <c r="BE38" s="905"/>
      <c r="BF38" s="905"/>
      <c r="BG38" s="905"/>
      <c r="BH38" s="905"/>
      <c r="BI38" s="906"/>
      <c r="BJ38" s="250"/>
      <c r="BK38" s="250"/>
      <c r="BL38" s="250"/>
      <c r="BM38" s="250"/>
      <c r="BN38" s="250"/>
      <c r="BO38" s="263"/>
      <c r="BP38" s="263"/>
      <c r="BQ38" s="260">
        <v>32</v>
      </c>
      <c r="BR38" s="261"/>
      <c r="BS38" s="846"/>
      <c r="BT38" s="847"/>
      <c r="BU38" s="847"/>
      <c r="BV38" s="847"/>
      <c r="BW38" s="847"/>
      <c r="BX38" s="847"/>
      <c r="BY38" s="847"/>
      <c r="BZ38" s="847"/>
      <c r="CA38" s="847"/>
      <c r="CB38" s="847"/>
      <c r="CC38" s="847"/>
      <c r="CD38" s="847"/>
      <c r="CE38" s="847"/>
      <c r="CF38" s="847"/>
      <c r="CG38" s="848"/>
      <c r="CH38" s="859"/>
      <c r="CI38" s="860"/>
      <c r="CJ38" s="860"/>
      <c r="CK38" s="860"/>
      <c r="CL38" s="861"/>
      <c r="CM38" s="859"/>
      <c r="CN38" s="860"/>
      <c r="CO38" s="860"/>
      <c r="CP38" s="860"/>
      <c r="CQ38" s="861"/>
      <c r="CR38" s="859"/>
      <c r="CS38" s="860"/>
      <c r="CT38" s="860"/>
      <c r="CU38" s="860"/>
      <c r="CV38" s="861"/>
      <c r="CW38" s="859"/>
      <c r="CX38" s="860"/>
      <c r="CY38" s="860"/>
      <c r="CZ38" s="860"/>
      <c r="DA38" s="861"/>
      <c r="DB38" s="859"/>
      <c r="DC38" s="860"/>
      <c r="DD38" s="860"/>
      <c r="DE38" s="860"/>
      <c r="DF38" s="861"/>
      <c r="DG38" s="859"/>
      <c r="DH38" s="860"/>
      <c r="DI38" s="860"/>
      <c r="DJ38" s="860"/>
      <c r="DK38" s="861"/>
      <c r="DL38" s="859"/>
      <c r="DM38" s="860"/>
      <c r="DN38" s="860"/>
      <c r="DO38" s="860"/>
      <c r="DP38" s="861"/>
      <c r="DQ38" s="859"/>
      <c r="DR38" s="860"/>
      <c r="DS38" s="860"/>
      <c r="DT38" s="860"/>
      <c r="DU38" s="861"/>
      <c r="DV38" s="862"/>
      <c r="DW38" s="863"/>
      <c r="DX38" s="863"/>
      <c r="DY38" s="863"/>
      <c r="DZ38" s="864"/>
      <c r="EA38" s="244"/>
    </row>
    <row r="39" spans="1:131" s="245" customFormat="1" ht="26.25" customHeight="1" x14ac:dyDescent="0.2">
      <c r="A39" s="264">
        <v>12</v>
      </c>
      <c r="B39" s="833"/>
      <c r="C39" s="834"/>
      <c r="D39" s="834"/>
      <c r="E39" s="834"/>
      <c r="F39" s="834"/>
      <c r="G39" s="834"/>
      <c r="H39" s="834"/>
      <c r="I39" s="834"/>
      <c r="J39" s="834"/>
      <c r="K39" s="834"/>
      <c r="L39" s="834"/>
      <c r="M39" s="834"/>
      <c r="N39" s="834"/>
      <c r="O39" s="834"/>
      <c r="P39" s="835"/>
      <c r="Q39" s="836"/>
      <c r="R39" s="837"/>
      <c r="S39" s="837"/>
      <c r="T39" s="837"/>
      <c r="U39" s="837"/>
      <c r="V39" s="837"/>
      <c r="W39" s="837"/>
      <c r="X39" s="837"/>
      <c r="Y39" s="837"/>
      <c r="Z39" s="837"/>
      <c r="AA39" s="837"/>
      <c r="AB39" s="837"/>
      <c r="AC39" s="837"/>
      <c r="AD39" s="837"/>
      <c r="AE39" s="838"/>
      <c r="AF39" s="839"/>
      <c r="AG39" s="840"/>
      <c r="AH39" s="840"/>
      <c r="AI39" s="840"/>
      <c r="AJ39" s="841"/>
      <c r="AK39" s="907"/>
      <c r="AL39" s="908"/>
      <c r="AM39" s="908"/>
      <c r="AN39" s="908"/>
      <c r="AO39" s="908"/>
      <c r="AP39" s="908"/>
      <c r="AQ39" s="908"/>
      <c r="AR39" s="908"/>
      <c r="AS39" s="908"/>
      <c r="AT39" s="908"/>
      <c r="AU39" s="908"/>
      <c r="AV39" s="908"/>
      <c r="AW39" s="908"/>
      <c r="AX39" s="908"/>
      <c r="AY39" s="908"/>
      <c r="AZ39" s="909"/>
      <c r="BA39" s="909"/>
      <c r="BB39" s="909"/>
      <c r="BC39" s="909"/>
      <c r="BD39" s="909"/>
      <c r="BE39" s="905"/>
      <c r="BF39" s="905"/>
      <c r="BG39" s="905"/>
      <c r="BH39" s="905"/>
      <c r="BI39" s="906"/>
      <c r="BJ39" s="250"/>
      <c r="BK39" s="250"/>
      <c r="BL39" s="250"/>
      <c r="BM39" s="250"/>
      <c r="BN39" s="250"/>
      <c r="BO39" s="263"/>
      <c r="BP39" s="263"/>
      <c r="BQ39" s="260">
        <v>33</v>
      </c>
      <c r="BR39" s="261"/>
      <c r="BS39" s="846"/>
      <c r="BT39" s="847"/>
      <c r="BU39" s="847"/>
      <c r="BV39" s="847"/>
      <c r="BW39" s="847"/>
      <c r="BX39" s="847"/>
      <c r="BY39" s="847"/>
      <c r="BZ39" s="847"/>
      <c r="CA39" s="847"/>
      <c r="CB39" s="847"/>
      <c r="CC39" s="847"/>
      <c r="CD39" s="847"/>
      <c r="CE39" s="847"/>
      <c r="CF39" s="847"/>
      <c r="CG39" s="848"/>
      <c r="CH39" s="859"/>
      <c r="CI39" s="860"/>
      <c r="CJ39" s="860"/>
      <c r="CK39" s="860"/>
      <c r="CL39" s="861"/>
      <c r="CM39" s="859"/>
      <c r="CN39" s="860"/>
      <c r="CO39" s="860"/>
      <c r="CP39" s="860"/>
      <c r="CQ39" s="861"/>
      <c r="CR39" s="859"/>
      <c r="CS39" s="860"/>
      <c r="CT39" s="860"/>
      <c r="CU39" s="860"/>
      <c r="CV39" s="861"/>
      <c r="CW39" s="859"/>
      <c r="CX39" s="860"/>
      <c r="CY39" s="860"/>
      <c r="CZ39" s="860"/>
      <c r="DA39" s="861"/>
      <c r="DB39" s="859"/>
      <c r="DC39" s="860"/>
      <c r="DD39" s="860"/>
      <c r="DE39" s="860"/>
      <c r="DF39" s="861"/>
      <c r="DG39" s="859"/>
      <c r="DH39" s="860"/>
      <c r="DI39" s="860"/>
      <c r="DJ39" s="860"/>
      <c r="DK39" s="861"/>
      <c r="DL39" s="859"/>
      <c r="DM39" s="860"/>
      <c r="DN39" s="860"/>
      <c r="DO39" s="860"/>
      <c r="DP39" s="861"/>
      <c r="DQ39" s="859"/>
      <c r="DR39" s="860"/>
      <c r="DS39" s="860"/>
      <c r="DT39" s="860"/>
      <c r="DU39" s="861"/>
      <c r="DV39" s="862"/>
      <c r="DW39" s="863"/>
      <c r="DX39" s="863"/>
      <c r="DY39" s="863"/>
      <c r="DZ39" s="864"/>
      <c r="EA39" s="244"/>
    </row>
    <row r="40" spans="1:131" s="245" customFormat="1" ht="26.25" customHeight="1" x14ac:dyDescent="0.2">
      <c r="A40" s="259">
        <v>13</v>
      </c>
      <c r="B40" s="833"/>
      <c r="C40" s="834"/>
      <c r="D40" s="834"/>
      <c r="E40" s="834"/>
      <c r="F40" s="834"/>
      <c r="G40" s="834"/>
      <c r="H40" s="834"/>
      <c r="I40" s="834"/>
      <c r="J40" s="834"/>
      <c r="K40" s="834"/>
      <c r="L40" s="834"/>
      <c r="M40" s="834"/>
      <c r="N40" s="834"/>
      <c r="O40" s="834"/>
      <c r="P40" s="835"/>
      <c r="Q40" s="836"/>
      <c r="R40" s="837"/>
      <c r="S40" s="837"/>
      <c r="T40" s="837"/>
      <c r="U40" s="837"/>
      <c r="V40" s="837"/>
      <c r="W40" s="837"/>
      <c r="X40" s="837"/>
      <c r="Y40" s="837"/>
      <c r="Z40" s="837"/>
      <c r="AA40" s="837"/>
      <c r="AB40" s="837"/>
      <c r="AC40" s="837"/>
      <c r="AD40" s="837"/>
      <c r="AE40" s="838"/>
      <c r="AF40" s="839"/>
      <c r="AG40" s="840"/>
      <c r="AH40" s="840"/>
      <c r="AI40" s="840"/>
      <c r="AJ40" s="841"/>
      <c r="AK40" s="907"/>
      <c r="AL40" s="908"/>
      <c r="AM40" s="908"/>
      <c r="AN40" s="908"/>
      <c r="AO40" s="908"/>
      <c r="AP40" s="908"/>
      <c r="AQ40" s="908"/>
      <c r="AR40" s="908"/>
      <c r="AS40" s="908"/>
      <c r="AT40" s="908"/>
      <c r="AU40" s="908"/>
      <c r="AV40" s="908"/>
      <c r="AW40" s="908"/>
      <c r="AX40" s="908"/>
      <c r="AY40" s="908"/>
      <c r="AZ40" s="909"/>
      <c r="BA40" s="909"/>
      <c r="BB40" s="909"/>
      <c r="BC40" s="909"/>
      <c r="BD40" s="909"/>
      <c r="BE40" s="905"/>
      <c r="BF40" s="905"/>
      <c r="BG40" s="905"/>
      <c r="BH40" s="905"/>
      <c r="BI40" s="906"/>
      <c r="BJ40" s="250"/>
      <c r="BK40" s="250"/>
      <c r="BL40" s="250"/>
      <c r="BM40" s="250"/>
      <c r="BN40" s="250"/>
      <c r="BO40" s="263"/>
      <c r="BP40" s="263"/>
      <c r="BQ40" s="260">
        <v>34</v>
      </c>
      <c r="BR40" s="261"/>
      <c r="BS40" s="846"/>
      <c r="BT40" s="847"/>
      <c r="BU40" s="847"/>
      <c r="BV40" s="847"/>
      <c r="BW40" s="847"/>
      <c r="BX40" s="847"/>
      <c r="BY40" s="847"/>
      <c r="BZ40" s="847"/>
      <c r="CA40" s="847"/>
      <c r="CB40" s="847"/>
      <c r="CC40" s="847"/>
      <c r="CD40" s="847"/>
      <c r="CE40" s="847"/>
      <c r="CF40" s="847"/>
      <c r="CG40" s="848"/>
      <c r="CH40" s="859"/>
      <c r="CI40" s="860"/>
      <c r="CJ40" s="860"/>
      <c r="CK40" s="860"/>
      <c r="CL40" s="861"/>
      <c r="CM40" s="859"/>
      <c r="CN40" s="860"/>
      <c r="CO40" s="860"/>
      <c r="CP40" s="860"/>
      <c r="CQ40" s="861"/>
      <c r="CR40" s="859"/>
      <c r="CS40" s="860"/>
      <c r="CT40" s="860"/>
      <c r="CU40" s="860"/>
      <c r="CV40" s="861"/>
      <c r="CW40" s="859"/>
      <c r="CX40" s="860"/>
      <c r="CY40" s="860"/>
      <c r="CZ40" s="860"/>
      <c r="DA40" s="861"/>
      <c r="DB40" s="859"/>
      <c r="DC40" s="860"/>
      <c r="DD40" s="860"/>
      <c r="DE40" s="860"/>
      <c r="DF40" s="861"/>
      <c r="DG40" s="859"/>
      <c r="DH40" s="860"/>
      <c r="DI40" s="860"/>
      <c r="DJ40" s="860"/>
      <c r="DK40" s="861"/>
      <c r="DL40" s="859"/>
      <c r="DM40" s="860"/>
      <c r="DN40" s="860"/>
      <c r="DO40" s="860"/>
      <c r="DP40" s="861"/>
      <c r="DQ40" s="859"/>
      <c r="DR40" s="860"/>
      <c r="DS40" s="860"/>
      <c r="DT40" s="860"/>
      <c r="DU40" s="861"/>
      <c r="DV40" s="862"/>
      <c r="DW40" s="863"/>
      <c r="DX40" s="863"/>
      <c r="DY40" s="863"/>
      <c r="DZ40" s="864"/>
      <c r="EA40" s="244"/>
    </row>
    <row r="41" spans="1:131" s="245" customFormat="1" ht="26.25" customHeight="1" x14ac:dyDescent="0.2">
      <c r="A41" s="259">
        <v>14</v>
      </c>
      <c r="B41" s="833"/>
      <c r="C41" s="834"/>
      <c r="D41" s="834"/>
      <c r="E41" s="834"/>
      <c r="F41" s="834"/>
      <c r="G41" s="834"/>
      <c r="H41" s="834"/>
      <c r="I41" s="834"/>
      <c r="J41" s="834"/>
      <c r="K41" s="834"/>
      <c r="L41" s="834"/>
      <c r="M41" s="834"/>
      <c r="N41" s="834"/>
      <c r="O41" s="834"/>
      <c r="P41" s="835"/>
      <c r="Q41" s="836"/>
      <c r="R41" s="837"/>
      <c r="S41" s="837"/>
      <c r="T41" s="837"/>
      <c r="U41" s="837"/>
      <c r="V41" s="837"/>
      <c r="W41" s="837"/>
      <c r="X41" s="837"/>
      <c r="Y41" s="837"/>
      <c r="Z41" s="837"/>
      <c r="AA41" s="837"/>
      <c r="AB41" s="837"/>
      <c r="AC41" s="837"/>
      <c r="AD41" s="837"/>
      <c r="AE41" s="838"/>
      <c r="AF41" s="839"/>
      <c r="AG41" s="840"/>
      <c r="AH41" s="840"/>
      <c r="AI41" s="840"/>
      <c r="AJ41" s="841"/>
      <c r="AK41" s="907"/>
      <c r="AL41" s="908"/>
      <c r="AM41" s="908"/>
      <c r="AN41" s="908"/>
      <c r="AO41" s="908"/>
      <c r="AP41" s="908"/>
      <c r="AQ41" s="908"/>
      <c r="AR41" s="908"/>
      <c r="AS41" s="908"/>
      <c r="AT41" s="908"/>
      <c r="AU41" s="908"/>
      <c r="AV41" s="908"/>
      <c r="AW41" s="908"/>
      <c r="AX41" s="908"/>
      <c r="AY41" s="908"/>
      <c r="AZ41" s="909"/>
      <c r="BA41" s="909"/>
      <c r="BB41" s="909"/>
      <c r="BC41" s="909"/>
      <c r="BD41" s="909"/>
      <c r="BE41" s="905"/>
      <c r="BF41" s="905"/>
      <c r="BG41" s="905"/>
      <c r="BH41" s="905"/>
      <c r="BI41" s="906"/>
      <c r="BJ41" s="250"/>
      <c r="BK41" s="250"/>
      <c r="BL41" s="250"/>
      <c r="BM41" s="250"/>
      <c r="BN41" s="250"/>
      <c r="BO41" s="263"/>
      <c r="BP41" s="263"/>
      <c r="BQ41" s="260">
        <v>35</v>
      </c>
      <c r="BR41" s="261"/>
      <c r="BS41" s="846"/>
      <c r="BT41" s="847"/>
      <c r="BU41" s="847"/>
      <c r="BV41" s="847"/>
      <c r="BW41" s="847"/>
      <c r="BX41" s="847"/>
      <c r="BY41" s="847"/>
      <c r="BZ41" s="847"/>
      <c r="CA41" s="847"/>
      <c r="CB41" s="847"/>
      <c r="CC41" s="847"/>
      <c r="CD41" s="847"/>
      <c r="CE41" s="847"/>
      <c r="CF41" s="847"/>
      <c r="CG41" s="848"/>
      <c r="CH41" s="859"/>
      <c r="CI41" s="860"/>
      <c r="CJ41" s="860"/>
      <c r="CK41" s="860"/>
      <c r="CL41" s="861"/>
      <c r="CM41" s="859"/>
      <c r="CN41" s="860"/>
      <c r="CO41" s="860"/>
      <c r="CP41" s="860"/>
      <c r="CQ41" s="861"/>
      <c r="CR41" s="859"/>
      <c r="CS41" s="860"/>
      <c r="CT41" s="860"/>
      <c r="CU41" s="860"/>
      <c r="CV41" s="861"/>
      <c r="CW41" s="859"/>
      <c r="CX41" s="860"/>
      <c r="CY41" s="860"/>
      <c r="CZ41" s="860"/>
      <c r="DA41" s="861"/>
      <c r="DB41" s="859"/>
      <c r="DC41" s="860"/>
      <c r="DD41" s="860"/>
      <c r="DE41" s="860"/>
      <c r="DF41" s="861"/>
      <c r="DG41" s="859"/>
      <c r="DH41" s="860"/>
      <c r="DI41" s="860"/>
      <c r="DJ41" s="860"/>
      <c r="DK41" s="861"/>
      <c r="DL41" s="859"/>
      <c r="DM41" s="860"/>
      <c r="DN41" s="860"/>
      <c r="DO41" s="860"/>
      <c r="DP41" s="861"/>
      <c r="DQ41" s="859"/>
      <c r="DR41" s="860"/>
      <c r="DS41" s="860"/>
      <c r="DT41" s="860"/>
      <c r="DU41" s="861"/>
      <c r="DV41" s="862"/>
      <c r="DW41" s="863"/>
      <c r="DX41" s="863"/>
      <c r="DY41" s="863"/>
      <c r="DZ41" s="864"/>
      <c r="EA41" s="244"/>
    </row>
    <row r="42" spans="1:131" s="245" customFormat="1" ht="26.25" customHeight="1" x14ac:dyDescent="0.2">
      <c r="A42" s="259">
        <v>15</v>
      </c>
      <c r="B42" s="833"/>
      <c r="C42" s="834"/>
      <c r="D42" s="834"/>
      <c r="E42" s="834"/>
      <c r="F42" s="834"/>
      <c r="G42" s="834"/>
      <c r="H42" s="834"/>
      <c r="I42" s="834"/>
      <c r="J42" s="834"/>
      <c r="K42" s="834"/>
      <c r="L42" s="834"/>
      <c r="M42" s="834"/>
      <c r="N42" s="834"/>
      <c r="O42" s="834"/>
      <c r="P42" s="835"/>
      <c r="Q42" s="836"/>
      <c r="R42" s="837"/>
      <c r="S42" s="837"/>
      <c r="T42" s="837"/>
      <c r="U42" s="837"/>
      <c r="V42" s="837"/>
      <c r="W42" s="837"/>
      <c r="X42" s="837"/>
      <c r="Y42" s="837"/>
      <c r="Z42" s="837"/>
      <c r="AA42" s="837"/>
      <c r="AB42" s="837"/>
      <c r="AC42" s="837"/>
      <c r="AD42" s="837"/>
      <c r="AE42" s="838"/>
      <c r="AF42" s="839"/>
      <c r="AG42" s="840"/>
      <c r="AH42" s="840"/>
      <c r="AI42" s="840"/>
      <c r="AJ42" s="841"/>
      <c r="AK42" s="907"/>
      <c r="AL42" s="908"/>
      <c r="AM42" s="908"/>
      <c r="AN42" s="908"/>
      <c r="AO42" s="908"/>
      <c r="AP42" s="908"/>
      <c r="AQ42" s="908"/>
      <c r="AR42" s="908"/>
      <c r="AS42" s="908"/>
      <c r="AT42" s="908"/>
      <c r="AU42" s="908"/>
      <c r="AV42" s="908"/>
      <c r="AW42" s="908"/>
      <c r="AX42" s="908"/>
      <c r="AY42" s="908"/>
      <c r="AZ42" s="909"/>
      <c r="BA42" s="909"/>
      <c r="BB42" s="909"/>
      <c r="BC42" s="909"/>
      <c r="BD42" s="909"/>
      <c r="BE42" s="905"/>
      <c r="BF42" s="905"/>
      <c r="BG42" s="905"/>
      <c r="BH42" s="905"/>
      <c r="BI42" s="906"/>
      <c r="BJ42" s="250"/>
      <c r="BK42" s="250"/>
      <c r="BL42" s="250"/>
      <c r="BM42" s="250"/>
      <c r="BN42" s="250"/>
      <c r="BO42" s="263"/>
      <c r="BP42" s="263"/>
      <c r="BQ42" s="260">
        <v>36</v>
      </c>
      <c r="BR42" s="261"/>
      <c r="BS42" s="846"/>
      <c r="BT42" s="847"/>
      <c r="BU42" s="847"/>
      <c r="BV42" s="847"/>
      <c r="BW42" s="847"/>
      <c r="BX42" s="847"/>
      <c r="BY42" s="847"/>
      <c r="BZ42" s="847"/>
      <c r="CA42" s="847"/>
      <c r="CB42" s="847"/>
      <c r="CC42" s="847"/>
      <c r="CD42" s="847"/>
      <c r="CE42" s="847"/>
      <c r="CF42" s="847"/>
      <c r="CG42" s="848"/>
      <c r="CH42" s="859"/>
      <c r="CI42" s="860"/>
      <c r="CJ42" s="860"/>
      <c r="CK42" s="860"/>
      <c r="CL42" s="861"/>
      <c r="CM42" s="859"/>
      <c r="CN42" s="860"/>
      <c r="CO42" s="860"/>
      <c r="CP42" s="860"/>
      <c r="CQ42" s="861"/>
      <c r="CR42" s="859"/>
      <c r="CS42" s="860"/>
      <c r="CT42" s="860"/>
      <c r="CU42" s="860"/>
      <c r="CV42" s="861"/>
      <c r="CW42" s="859"/>
      <c r="CX42" s="860"/>
      <c r="CY42" s="860"/>
      <c r="CZ42" s="860"/>
      <c r="DA42" s="861"/>
      <c r="DB42" s="859"/>
      <c r="DC42" s="860"/>
      <c r="DD42" s="860"/>
      <c r="DE42" s="860"/>
      <c r="DF42" s="861"/>
      <c r="DG42" s="859"/>
      <c r="DH42" s="860"/>
      <c r="DI42" s="860"/>
      <c r="DJ42" s="860"/>
      <c r="DK42" s="861"/>
      <c r="DL42" s="859"/>
      <c r="DM42" s="860"/>
      <c r="DN42" s="860"/>
      <c r="DO42" s="860"/>
      <c r="DP42" s="861"/>
      <c r="DQ42" s="859"/>
      <c r="DR42" s="860"/>
      <c r="DS42" s="860"/>
      <c r="DT42" s="860"/>
      <c r="DU42" s="861"/>
      <c r="DV42" s="862"/>
      <c r="DW42" s="863"/>
      <c r="DX42" s="863"/>
      <c r="DY42" s="863"/>
      <c r="DZ42" s="864"/>
      <c r="EA42" s="244"/>
    </row>
    <row r="43" spans="1:131" s="245" customFormat="1" ht="26.25" customHeight="1" x14ac:dyDescent="0.2">
      <c r="A43" s="259">
        <v>16</v>
      </c>
      <c r="B43" s="833"/>
      <c r="C43" s="834"/>
      <c r="D43" s="834"/>
      <c r="E43" s="834"/>
      <c r="F43" s="834"/>
      <c r="G43" s="834"/>
      <c r="H43" s="834"/>
      <c r="I43" s="834"/>
      <c r="J43" s="834"/>
      <c r="K43" s="834"/>
      <c r="L43" s="834"/>
      <c r="M43" s="834"/>
      <c r="N43" s="834"/>
      <c r="O43" s="834"/>
      <c r="P43" s="835"/>
      <c r="Q43" s="836"/>
      <c r="R43" s="837"/>
      <c r="S43" s="837"/>
      <c r="T43" s="837"/>
      <c r="U43" s="837"/>
      <c r="V43" s="837"/>
      <c r="W43" s="837"/>
      <c r="X43" s="837"/>
      <c r="Y43" s="837"/>
      <c r="Z43" s="837"/>
      <c r="AA43" s="837"/>
      <c r="AB43" s="837"/>
      <c r="AC43" s="837"/>
      <c r="AD43" s="837"/>
      <c r="AE43" s="838"/>
      <c r="AF43" s="839"/>
      <c r="AG43" s="840"/>
      <c r="AH43" s="840"/>
      <c r="AI43" s="840"/>
      <c r="AJ43" s="841"/>
      <c r="AK43" s="907"/>
      <c r="AL43" s="908"/>
      <c r="AM43" s="908"/>
      <c r="AN43" s="908"/>
      <c r="AO43" s="908"/>
      <c r="AP43" s="908"/>
      <c r="AQ43" s="908"/>
      <c r="AR43" s="908"/>
      <c r="AS43" s="908"/>
      <c r="AT43" s="908"/>
      <c r="AU43" s="908"/>
      <c r="AV43" s="908"/>
      <c r="AW43" s="908"/>
      <c r="AX43" s="908"/>
      <c r="AY43" s="908"/>
      <c r="AZ43" s="909"/>
      <c r="BA43" s="909"/>
      <c r="BB43" s="909"/>
      <c r="BC43" s="909"/>
      <c r="BD43" s="909"/>
      <c r="BE43" s="905"/>
      <c r="BF43" s="905"/>
      <c r="BG43" s="905"/>
      <c r="BH43" s="905"/>
      <c r="BI43" s="906"/>
      <c r="BJ43" s="250"/>
      <c r="BK43" s="250"/>
      <c r="BL43" s="250"/>
      <c r="BM43" s="250"/>
      <c r="BN43" s="250"/>
      <c r="BO43" s="263"/>
      <c r="BP43" s="263"/>
      <c r="BQ43" s="260">
        <v>37</v>
      </c>
      <c r="BR43" s="261"/>
      <c r="BS43" s="846"/>
      <c r="BT43" s="847"/>
      <c r="BU43" s="847"/>
      <c r="BV43" s="847"/>
      <c r="BW43" s="847"/>
      <c r="BX43" s="847"/>
      <c r="BY43" s="847"/>
      <c r="BZ43" s="847"/>
      <c r="CA43" s="847"/>
      <c r="CB43" s="847"/>
      <c r="CC43" s="847"/>
      <c r="CD43" s="847"/>
      <c r="CE43" s="847"/>
      <c r="CF43" s="847"/>
      <c r="CG43" s="848"/>
      <c r="CH43" s="859"/>
      <c r="CI43" s="860"/>
      <c r="CJ43" s="860"/>
      <c r="CK43" s="860"/>
      <c r="CL43" s="861"/>
      <c r="CM43" s="859"/>
      <c r="CN43" s="860"/>
      <c r="CO43" s="860"/>
      <c r="CP43" s="860"/>
      <c r="CQ43" s="861"/>
      <c r="CR43" s="859"/>
      <c r="CS43" s="860"/>
      <c r="CT43" s="860"/>
      <c r="CU43" s="860"/>
      <c r="CV43" s="861"/>
      <c r="CW43" s="859"/>
      <c r="CX43" s="860"/>
      <c r="CY43" s="860"/>
      <c r="CZ43" s="860"/>
      <c r="DA43" s="861"/>
      <c r="DB43" s="859"/>
      <c r="DC43" s="860"/>
      <c r="DD43" s="860"/>
      <c r="DE43" s="860"/>
      <c r="DF43" s="861"/>
      <c r="DG43" s="859"/>
      <c r="DH43" s="860"/>
      <c r="DI43" s="860"/>
      <c r="DJ43" s="860"/>
      <c r="DK43" s="861"/>
      <c r="DL43" s="859"/>
      <c r="DM43" s="860"/>
      <c r="DN43" s="860"/>
      <c r="DO43" s="860"/>
      <c r="DP43" s="861"/>
      <c r="DQ43" s="859"/>
      <c r="DR43" s="860"/>
      <c r="DS43" s="860"/>
      <c r="DT43" s="860"/>
      <c r="DU43" s="861"/>
      <c r="DV43" s="862"/>
      <c r="DW43" s="863"/>
      <c r="DX43" s="863"/>
      <c r="DY43" s="863"/>
      <c r="DZ43" s="864"/>
      <c r="EA43" s="244"/>
    </row>
    <row r="44" spans="1:131" s="245" customFormat="1" ht="26.25" customHeight="1" x14ac:dyDescent="0.2">
      <c r="A44" s="259">
        <v>17</v>
      </c>
      <c r="B44" s="833"/>
      <c r="C44" s="834"/>
      <c r="D44" s="834"/>
      <c r="E44" s="834"/>
      <c r="F44" s="834"/>
      <c r="G44" s="834"/>
      <c r="H44" s="834"/>
      <c r="I44" s="834"/>
      <c r="J44" s="834"/>
      <c r="K44" s="834"/>
      <c r="L44" s="834"/>
      <c r="M44" s="834"/>
      <c r="N44" s="834"/>
      <c r="O44" s="834"/>
      <c r="P44" s="835"/>
      <c r="Q44" s="836"/>
      <c r="R44" s="837"/>
      <c r="S44" s="837"/>
      <c r="T44" s="837"/>
      <c r="U44" s="837"/>
      <c r="V44" s="837"/>
      <c r="W44" s="837"/>
      <c r="X44" s="837"/>
      <c r="Y44" s="837"/>
      <c r="Z44" s="837"/>
      <c r="AA44" s="837"/>
      <c r="AB44" s="837"/>
      <c r="AC44" s="837"/>
      <c r="AD44" s="837"/>
      <c r="AE44" s="838"/>
      <c r="AF44" s="839"/>
      <c r="AG44" s="840"/>
      <c r="AH44" s="840"/>
      <c r="AI44" s="840"/>
      <c r="AJ44" s="841"/>
      <c r="AK44" s="907"/>
      <c r="AL44" s="908"/>
      <c r="AM44" s="908"/>
      <c r="AN44" s="908"/>
      <c r="AO44" s="908"/>
      <c r="AP44" s="908"/>
      <c r="AQ44" s="908"/>
      <c r="AR44" s="908"/>
      <c r="AS44" s="908"/>
      <c r="AT44" s="908"/>
      <c r="AU44" s="908"/>
      <c r="AV44" s="908"/>
      <c r="AW44" s="908"/>
      <c r="AX44" s="908"/>
      <c r="AY44" s="908"/>
      <c r="AZ44" s="909"/>
      <c r="BA44" s="909"/>
      <c r="BB44" s="909"/>
      <c r="BC44" s="909"/>
      <c r="BD44" s="909"/>
      <c r="BE44" s="905"/>
      <c r="BF44" s="905"/>
      <c r="BG44" s="905"/>
      <c r="BH44" s="905"/>
      <c r="BI44" s="906"/>
      <c r="BJ44" s="250"/>
      <c r="BK44" s="250"/>
      <c r="BL44" s="250"/>
      <c r="BM44" s="250"/>
      <c r="BN44" s="250"/>
      <c r="BO44" s="263"/>
      <c r="BP44" s="263"/>
      <c r="BQ44" s="260">
        <v>38</v>
      </c>
      <c r="BR44" s="261"/>
      <c r="BS44" s="846"/>
      <c r="BT44" s="847"/>
      <c r="BU44" s="847"/>
      <c r="BV44" s="847"/>
      <c r="BW44" s="847"/>
      <c r="BX44" s="847"/>
      <c r="BY44" s="847"/>
      <c r="BZ44" s="847"/>
      <c r="CA44" s="847"/>
      <c r="CB44" s="847"/>
      <c r="CC44" s="847"/>
      <c r="CD44" s="847"/>
      <c r="CE44" s="847"/>
      <c r="CF44" s="847"/>
      <c r="CG44" s="848"/>
      <c r="CH44" s="859"/>
      <c r="CI44" s="860"/>
      <c r="CJ44" s="860"/>
      <c r="CK44" s="860"/>
      <c r="CL44" s="861"/>
      <c r="CM44" s="859"/>
      <c r="CN44" s="860"/>
      <c r="CO44" s="860"/>
      <c r="CP44" s="860"/>
      <c r="CQ44" s="861"/>
      <c r="CR44" s="859"/>
      <c r="CS44" s="860"/>
      <c r="CT44" s="860"/>
      <c r="CU44" s="860"/>
      <c r="CV44" s="861"/>
      <c r="CW44" s="859"/>
      <c r="CX44" s="860"/>
      <c r="CY44" s="860"/>
      <c r="CZ44" s="860"/>
      <c r="DA44" s="861"/>
      <c r="DB44" s="859"/>
      <c r="DC44" s="860"/>
      <c r="DD44" s="860"/>
      <c r="DE44" s="860"/>
      <c r="DF44" s="861"/>
      <c r="DG44" s="859"/>
      <c r="DH44" s="860"/>
      <c r="DI44" s="860"/>
      <c r="DJ44" s="860"/>
      <c r="DK44" s="861"/>
      <c r="DL44" s="859"/>
      <c r="DM44" s="860"/>
      <c r="DN44" s="860"/>
      <c r="DO44" s="860"/>
      <c r="DP44" s="861"/>
      <c r="DQ44" s="859"/>
      <c r="DR44" s="860"/>
      <c r="DS44" s="860"/>
      <c r="DT44" s="860"/>
      <c r="DU44" s="861"/>
      <c r="DV44" s="862"/>
      <c r="DW44" s="863"/>
      <c r="DX44" s="863"/>
      <c r="DY44" s="863"/>
      <c r="DZ44" s="864"/>
      <c r="EA44" s="244"/>
    </row>
    <row r="45" spans="1:131" s="245" customFormat="1" ht="26.25" customHeight="1" x14ac:dyDescent="0.2">
      <c r="A45" s="259">
        <v>18</v>
      </c>
      <c r="B45" s="833"/>
      <c r="C45" s="834"/>
      <c r="D45" s="834"/>
      <c r="E45" s="834"/>
      <c r="F45" s="834"/>
      <c r="G45" s="834"/>
      <c r="H45" s="834"/>
      <c r="I45" s="834"/>
      <c r="J45" s="834"/>
      <c r="K45" s="834"/>
      <c r="L45" s="834"/>
      <c r="M45" s="834"/>
      <c r="N45" s="834"/>
      <c r="O45" s="834"/>
      <c r="P45" s="835"/>
      <c r="Q45" s="836"/>
      <c r="R45" s="837"/>
      <c r="S45" s="837"/>
      <c r="T45" s="837"/>
      <c r="U45" s="837"/>
      <c r="V45" s="837"/>
      <c r="W45" s="837"/>
      <c r="X45" s="837"/>
      <c r="Y45" s="837"/>
      <c r="Z45" s="837"/>
      <c r="AA45" s="837"/>
      <c r="AB45" s="837"/>
      <c r="AC45" s="837"/>
      <c r="AD45" s="837"/>
      <c r="AE45" s="838"/>
      <c r="AF45" s="839"/>
      <c r="AG45" s="840"/>
      <c r="AH45" s="840"/>
      <c r="AI45" s="840"/>
      <c r="AJ45" s="841"/>
      <c r="AK45" s="907"/>
      <c r="AL45" s="908"/>
      <c r="AM45" s="908"/>
      <c r="AN45" s="908"/>
      <c r="AO45" s="908"/>
      <c r="AP45" s="908"/>
      <c r="AQ45" s="908"/>
      <c r="AR45" s="908"/>
      <c r="AS45" s="908"/>
      <c r="AT45" s="908"/>
      <c r="AU45" s="908"/>
      <c r="AV45" s="908"/>
      <c r="AW45" s="908"/>
      <c r="AX45" s="908"/>
      <c r="AY45" s="908"/>
      <c r="AZ45" s="909"/>
      <c r="BA45" s="909"/>
      <c r="BB45" s="909"/>
      <c r="BC45" s="909"/>
      <c r="BD45" s="909"/>
      <c r="BE45" s="905"/>
      <c r="BF45" s="905"/>
      <c r="BG45" s="905"/>
      <c r="BH45" s="905"/>
      <c r="BI45" s="906"/>
      <c r="BJ45" s="250"/>
      <c r="BK45" s="250"/>
      <c r="BL45" s="250"/>
      <c r="BM45" s="250"/>
      <c r="BN45" s="250"/>
      <c r="BO45" s="263"/>
      <c r="BP45" s="263"/>
      <c r="BQ45" s="260">
        <v>39</v>
      </c>
      <c r="BR45" s="261"/>
      <c r="BS45" s="846"/>
      <c r="BT45" s="847"/>
      <c r="BU45" s="847"/>
      <c r="BV45" s="847"/>
      <c r="BW45" s="847"/>
      <c r="BX45" s="847"/>
      <c r="BY45" s="847"/>
      <c r="BZ45" s="847"/>
      <c r="CA45" s="847"/>
      <c r="CB45" s="847"/>
      <c r="CC45" s="847"/>
      <c r="CD45" s="847"/>
      <c r="CE45" s="847"/>
      <c r="CF45" s="847"/>
      <c r="CG45" s="848"/>
      <c r="CH45" s="859"/>
      <c r="CI45" s="860"/>
      <c r="CJ45" s="860"/>
      <c r="CK45" s="860"/>
      <c r="CL45" s="861"/>
      <c r="CM45" s="859"/>
      <c r="CN45" s="860"/>
      <c r="CO45" s="860"/>
      <c r="CP45" s="860"/>
      <c r="CQ45" s="861"/>
      <c r="CR45" s="859"/>
      <c r="CS45" s="860"/>
      <c r="CT45" s="860"/>
      <c r="CU45" s="860"/>
      <c r="CV45" s="861"/>
      <c r="CW45" s="859"/>
      <c r="CX45" s="860"/>
      <c r="CY45" s="860"/>
      <c r="CZ45" s="860"/>
      <c r="DA45" s="861"/>
      <c r="DB45" s="859"/>
      <c r="DC45" s="860"/>
      <c r="DD45" s="860"/>
      <c r="DE45" s="860"/>
      <c r="DF45" s="861"/>
      <c r="DG45" s="859"/>
      <c r="DH45" s="860"/>
      <c r="DI45" s="860"/>
      <c r="DJ45" s="860"/>
      <c r="DK45" s="861"/>
      <c r="DL45" s="859"/>
      <c r="DM45" s="860"/>
      <c r="DN45" s="860"/>
      <c r="DO45" s="860"/>
      <c r="DP45" s="861"/>
      <c r="DQ45" s="859"/>
      <c r="DR45" s="860"/>
      <c r="DS45" s="860"/>
      <c r="DT45" s="860"/>
      <c r="DU45" s="861"/>
      <c r="DV45" s="862"/>
      <c r="DW45" s="863"/>
      <c r="DX45" s="863"/>
      <c r="DY45" s="863"/>
      <c r="DZ45" s="864"/>
      <c r="EA45" s="244"/>
    </row>
    <row r="46" spans="1:131" s="245" customFormat="1" ht="26.25" customHeight="1" x14ac:dyDescent="0.2">
      <c r="A46" s="259">
        <v>19</v>
      </c>
      <c r="B46" s="833"/>
      <c r="C46" s="834"/>
      <c r="D46" s="834"/>
      <c r="E46" s="834"/>
      <c r="F46" s="834"/>
      <c r="G46" s="834"/>
      <c r="H46" s="834"/>
      <c r="I46" s="834"/>
      <c r="J46" s="834"/>
      <c r="K46" s="834"/>
      <c r="L46" s="834"/>
      <c r="M46" s="834"/>
      <c r="N46" s="834"/>
      <c r="O46" s="834"/>
      <c r="P46" s="835"/>
      <c r="Q46" s="836"/>
      <c r="R46" s="837"/>
      <c r="S46" s="837"/>
      <c r="T46" s="837"/>
      <c r="U46" s="837"/>
      <c r="V46" s="837"/>
      <c r="W46" s="837"/>
      <c r="X46" s="837"/>
      <c r="Y46" s="837"/>
      <c r="Z46" s="837"/>
      <c r="AA46" s="837"/>
      <c r="AB46" s="837"/>
      <c r="AC46" s="837"/>
      <c r="AD46" s="837"/>
      <c r="AE46" s="838"/>
      <c r="AF46" s="839"/>
      <c r="AG46" s="840"/>
      <c r="AH46" s="840"/>
      <c r="AI46" s="840"/>
      <c r="AJ46" s="841"/>
      <c r="AK46" s="907"/>
      <c r="AL46" s="908"/>
      <c r="AM46" s="908"/>
      <c r="AN46" s="908"/>
      <c r="AO46" s="908"/>
      <c r="AP46" s="908"/>
      <c r="AQ46" s="908"/>
      <c r="AR46" s="908"/>
      <c r="AS46" s="908"/>
      <c r="AT46" s="908"/>
      <c r="AU46" s="908"/>
      <c r="AV46" s="908"/>
      <c r="AW46" s="908"/>
      <c r="AX46" s="908"/>
      <c r="AY46" s="908"/>
      <c r="AZ46" s="909"/>
      <c r="BA46" s="909"/>
      <c r="BB46" s="909"/>
      <c r="BC46" s="909"/>
      <c r="BD46" s="909"/>
      <c r="BE46" s="905"/>
      <c r="BF46" s="905"/>
      <c r="BG46" s="905"/>
      <c r="BH46" s="905"/>
      <c r="BI46" s="906"/>
      <c r="BJ46" s="250"/>
      <c r="BK46" s="250"/>
      <c r="BL46" s="250"/>
      <c r="BM46" s="250"/>
      <c r="BN46" s="250"/>
      <c r="BO46" s="263"/>
      <c r="BP46" s="263"/>
      <c r="BQ46" s="260">
        <v>40</v>
      </c>
      <c r="BR46" s="261"/>
      <c r="BS46" s="846"/>
      <c r="BT46" s="847"/>
      <c r="BU46" s="847"/>
      <c r="BV46" s="847"/>
      <c r="BW46" s="847"/>
      <c r="BX46" s="847"/>
      <c r="BY46" s="847"/>
      <c r="BZ46" s="847"/>
      <c r="CA46" s="847"/>
      <c r="CB46" s="847"/>
      <c r="CC46" s="847"/>
      <c r="CD46" s="847"/>
      <c r="CE46" s="847"/>
      <c r="CF46" s="847"/>
      <c r="CG46" s="848"/>
      <c r="CH46" s="859"/>
      <c r="CI46" s="860"/>
      <c r="CJ46" s="860"/>
      <c r="CK46" s="860"/>
      <c r="CL46" s="861"/>
      <c r="CM46" s="859"/>
      <c r="CN46" s="860"/>
      <c r="CO46" s="860"/>
      <c r="CP46" s="860"/>
      <c r="CQ46" s="861"/>
      <c r="CR46" s="859"/>
      <c r="CS46" s="860"/>
      <c r="CT46" s="860"/>
      <c r="CU46" s="860"/>
      <c r="CV46" s="861"/>
      <c r="CW46" s="859"/>
      <c r="CX46" s="860"/>
      <c r="CY46" s="860"/>
      <c r="CZ46" s="860"/>
      <c r="DA46" s="861"/>
      <c r="DB46" s="859"/>
      <c r="DC46" s="860"/>
      <c r="DD46" s="860"/>
      <c r="DE46" s="860"/>
      <c r="DF46" s="861"/>
      <c r="DG46" s="859"/>
      <c r="DH46" s="860"/>
      <c r="DI46" s="860"/>
      <c r="DJ46" s="860"/>
      <c r="DK46" s="861"/>
      <c r="DL46" s="859"/>
      <c r="DM46" s="860"/>
      <c r="DN46" s="860"/>
      <c r="DO46" s="860"/>
      <c r="DP46" s="861"/>
      <c r="DQ46" s="859"/>
      <c r="DR46" s="860"/>
      <c r="DS46" s="860"/>
      <c r="DT46" s="860"/>
      <c r="DU46" s="861"/>
      <c r="DV46" s="862"/>
      <c r="DW46" s="863"/>
      <c r="DX46" s="863"/>
      <c r="DY46" s="863"/>
      <c r="DZ46" s="864"/>
      <c r="EA46" s="244"/>
    </row>
    <row r="47" spans="1:131" s="245" customFormat="1" ht="26.25" customHeight="1" x14ac:dyDescent="0.2">
      <c r="A47" s="259">
        <v>20</v>
      </c>
      <c r="B47" s="833"/>
      <c r="C47" s="834"/>
      <c r="D47" s="834"/>
      <c r="E47" s="834"/>
      <c r="F47" s="834"/>
      <c r="G47" s="834"/>
      <c r="H47" s="834"/>
      <c r="I47" s="834"/>
      <c r="J47" s="834"/>
      <c r="K47" s="834"/>
      <c r="L47" s="834"/>
      <c r="M47" s="834"/>
      <c r="N47" s="834"/>
      <c r="O47" s="834"/>
      <c r="P47" s="835"/>
      <c r="Q47" s="836"/>
      <c r="R47" s="837"/>
      <c r="S47" s="837"/>
      <c r="T47" s="837"/>
      <c r="U47" s="837"/>
      <c r="V47" s="837"/>
      <c r="W47" s="837"/>
      <c r="X47" s="837"/>
      <c r="Y47" s="837"/>
      <c r="Z47" s="837"/>
      <c r="AA47" s="837"/>
      <c r="AB47" s="837"/>
      <c r="AC47" s="837"/>
      <c r="AD47" s="837"/>
      <c r="AE47" s="838"/>
      <c r="AF47" s="839"/>
      <c r="AG47" s="840"/>
      <c r="AH47" s="840"/>
      <c r="AI47" s="840"/>
      <c r="AJ47" s="841"/>
      <c r="AK47" s="907"/>
      <c r="AL47" s="908"/>
      <c r="AM47" s="908"/>
      <c r="AN47" s="908"/>
      <c r="AO47" s="908"/>
      <c r="AP47" s="908"/>
      <c r="AQ47" s="908"/>
      <c r="AR47" s="908"/>
      <c r="AS47" s="908"/>
      <c r="AT47" s="908"/>
      <c r="AU47" s="908"/>
      <c r="AV47" s="908"/>
      <c r="AW47" s="908"/>
      <c r="AX47" s="908"/>
      <c r="AY47" s="908"/>
      <c r="AZ47" s="909"/>
      <c r="BA47" s="909"/>
      <c r="BB47" s="909"/>
      <c r="BC47" s="909"/>
      <c r="BD47" s="909"/>
      <c r="BE47" s="905"/>
      <c r="BF47" s="905"/>
      <c r="BG47" s="905"/>
      <c r="BH47" s="905"/>
      <c r="BI47" s="906"/>
      <c r="BJ47" s="250"/>
      <c r="BK47" s="250"/>
      <c r="BL47" s="250"/>
      <c r="BM47" s="250"/>
      <c r="BN47" s="250"/>
      <c r="BO47" s="263"/>
      <c r="BP47" s="263"/>
      <c r="BQ47" s="260">
        <v>41</v>
      </c>
      <c r="BR47" s="261"/>
      <c r="BS47" s="846"/>
      <c r="BT47" s="847"/>
      <c r="BU47" s="847"/>
      <c r="BV47" s="847"/>
      <c r="BW47" s="847"/>
      <c r="BX47" s="847"/>
      <c r="BY47" s="847"/>
      <c r="BZ47" s="847"/>
      <c r="CA47" s="847"/>
      <c r="CB47" s="847"/>
      <c r="CC47" s="847"/>
      <c r="CD47" s="847"/>
      <c r="CE47" s="847"/>
      <c r="CF47" s="847"/>
      <c r="CG47" s="848"/>
      <c r="CH47" s="859"/>
      <c r="CI47" s="860"/>
      <c r="CJ47" s="860"/>
      <c r="CK47" s="860"/>
      <c r="CL47" s="861"/>
      <c r="CM47" s="859"/>
      <c r="CN47" s="860"/>
      <c r="CO47" s="860"/>
      <c r="CP47" s="860"/>
      <c r="CQ47" s="861"/>
      <c r="CR47" s="859"/>
      <c r="CS47" s="860"/>
      <c r="CT47" s="860"/>
      <c r="CU47" s="860"/>
      <c r="CV47" s="861"/>
      <c r="CW47" s="859"/>
      <c r="CX47" s="860"/>
      <c r="CY47" s="860"/>
      <c r="CZ47" s="860"/>
      <c r="DA47" s="861"/>
      <c r="DB47" s="859"/>
      <c r="DC47" s="860"/>
      <c r="DD47" s="860"/>
      <c r="DE47" s="860"/>
      <c r="DF47" s="861"/>
      <c r="DG47" s="859"/>
      <c r="DH47" s="860"/>
      <c r="DI47" s="860"/>
      <c r="DJ47" s="860"/>
      <c r="DK47" s="861"/>
      <c r="DL47" s="859"/>
      <c r="DM47" s="860"/>
      <c r="DN47" s="860"/>
      <c r="DO47" s="860"/>
      <c r="DP47" s="861"/>
      <c r="DQ47" s="859"/>
      <c r="DR47" s="860"/>
      <c r="DS47" s="860"/>
      <c r="DT47" s="860"/>
      <c r="DU47" s="861"/>
      <c r="DV47" s="862"/>
      <c r="DW47" s="863"/>
      <c r="DX47" s="863"/>
      <c r="DY47" s="863"/>
      <c r="DZ47" s="864"/>
      <c r="EA47" s="244"/>
    </row>
    <row r="48" spans="1:131" s="245" customFormat="1" ht="26.25" customHeight="1" x14ac:dyDescent="0.2">
      <c r="A48" s="259">
        <v>21</v>
      </c>
      <c r="B48" s="833"/>
      <c r="C48" s="834"/>
      <c r="D48" s="834"/>
      <c r="E48" s="834"/>
      <c r="F48" s="834"/>
      <c r="G48" s="834"/>
      <c r="H48" s="834"/>
      <c r="I48" s="834"/>
      <c r="J48" s="834"/>
      <c r="K48" s="834"/>
      <c r="L48" s="834"/>
      <c r="M48" s="834"/>
      <c r="N48" s="834"/>
      <c r="O48" s="834"/>
      <c r="P48" s="835"/>
      <c r="Q48" s="836"/>
      <c r="R48" s="837"/>
      <c r="S48" s="837"/>
      <c r="T48" s="837"/>
      <c r="U48" s="837"/>
      <c r="V48" s="837"/>
      <c r="W48" s="837"/>
      <c r="X48" s="837"/>
      <c r="Y48" s="837"/>
      <c r="Z48" s="837"/>
      <c r="AA48" s="837"/>
      <c r="AB48" s="837"/>
      <c r="AC48" s="837"/>
      <c r="AD48" s="837"/>
      <c r="AE48" s="838"/>
      <c r="AF48" s="839"/>
      <c r="AG48" s="840"/>
      <c r="AH48" s="840"/>
      <c r="AI48" s="840"/>
      <c r="AJ48" s="841"/>
      <c r="AK48" s="907"/>
      <c r="AL48" s="908"/>
      <c r="AM48" s="908"/>
      <c r="AN48" s="908"/>
      <c r="AO48" s="908"/>
      <c r="AP48" s="908"/>
      <c r="AQ48" s="908"/>
      <c r="AR48" s="908"/>
      <c r="AS48" s="908"/>
      <c r="AT48" s="908"/>
      <c r="AU48" s="908"/>
      <c r="AV48" s="908"/>
      <c r="AW48" s="908"/>
      <c r="AX48" s="908"/>
      <c r="AY48" s="908"/>
      <c r="AZ48" s="909"/>
      <c r="BA48" s="909"/>
      <c r="BB48" s="909"/>
      <c r="BC48" s="909"/>
      <c r="BD48" s="909"/>
      <c r="BE48" s="905"/>
      <c r="BF48" s="905"/>
      <c r="BG48" s="905"/>
      <c r="BH48" s="905"/>
      <c r="BI48" s="906"/>
      <c r="BJ48" s="250"/>
      <c r="BK48" s="250"/>
      <c r="BL48" s="250"/>
      <c r="BM48" s="250"/>
      <c r="BN48" s="250"/>
      <c r="BO48" s="263"/>
      <c r="BP48" s="263"/>
      <c r="BQ48" s="260">
        <v>42</v>
      </c>
      <c r="BR48" s="261"/>
      <c r="BS48" s="846"/>
      <c r="BT48" s="847"/>
      <c r="BU48" s="847"/>
      <c r="BV48" s="847"/>
      <c r="BW48" s="847"/>
      <c r="BX48" s="847"/>
      <c r="BY48" s="847"/>
      <c r="BZ48" s="847"/>
      <c r="CA48" s="847"/>
      <c r="CB48" s="847"/>
      <c r="CC48" s="847"/>
      <c r="CD48" s="847"/>
      <c r="CE48" s="847"/>
      <c r="CF48" s="847"/>
      <c r="CG48" s="848"/>
      <c r="CH48" s="859"/>
      <c r="CI48" s="860"/>
      <c r="CJ48" s="860"/>
      <c r="CK48" s="860"/>
      <c r="CL48" s="861"/>
      <c r="CM48" s="859"/>
      <c r="CN48" s="860"/>
      <c r="CO48" s="860"/>
      <c r="CP48" s="860"/>
      <c r="CQ48" s="861"/>
      <c r="CR48" s="859"/>
      <c r="CS48" s="860"/>
      <c r="CT48" s="860"/>
      <c r="CU48" s="860"/>
      <c r="CV48" s="861"/>
      <c r="CW48" s="859"/>
      <c r="CX48" s="860"/>
      <c r="CY48" s="860"/>
      <c r="CZ48" s="860"/>
      <c r="DA48" s="861"/>
      <c r="DB48" s="859"/>
      <c r="DC48" s="860"/>
      <c r="DD48" s="860"/>
      <c r="DE48" s="860"/>
      <c r="DF48" s="861"/>
      <c r="DG48" s="859"/>
      <c r="DH48" s="860"/>
      <c r="DI48" s="860"/>
      <c r="DJ48" s="860"/>
      <c r="DK48" s="861"/>
      <c r="DL48" s="859"/>
      <c r="DM48" s="860"/>
      <c r="DN48" s="860"/>
      <c r="DO48" s="860"/>
      <c r="DP48" s="861"/>
      <c r="DQ48" s="859"/>
      <c r="DR48" s="860"/>
      <c r="DS48" s="860"/>
      <c r="DT48" s="860"/>
      <c r="DU48" s="861"/>
      <c r="DV48" s="862"/>
      <c r="DW48" s="863"/>
      <c r="DX48" s="863"/>
      <c r="DY48" s="863"/>
      <c r="DZ48" s="864"/>
      <c r="EA48" s="244"/>
    </row>
    <row r="49" spans="1:131" s="245" customFormat="1" ht="26.25" customHeight="1" x14ac:dyDescent="0.2">
      <c r="A49" s="259">
        <v>22</v>
      </c>
      <c r="B49" s="833"/>
      <c r="C49" s="834"/>
      <c r="D49" s="834"/>
      <c r="E49" s="834"/>
      <c r="F49" s="834"/>
      <c r="G49" s="834"/>
      <c r="H49" s="834"/>
      <c r="I49" s="834"/>
      <c r="J49" s="834"/>
      <c r="K49" s="834"/>
      <c r="L49" s="834"/>
      <c r="M49" s="834"/>
      <c r="N49" s="834"/>
      <c r="O49" s="834"/>
      <c r="P49" s="835"/>
      <c r="Q49" s="836"/>
      <c r="R49" s="837"/>
      <c r="S49" s="837"/>
      <c r="T49" s="837"/>
      <c r="U49" s="837"/>
      <c r="V49" s="837"/>
      <c r="W49" s="837"/>
      <c r="X49" s="837"/>
      <c r="Y49" s="837"/>
      <c r="Z49" s="837"/>
      <c r="AA49" s="837"/>
      <c r="AB49" s="837"/>
      <c r="AC49" s="837"/>
      <c r="AD49" s="837"/>
      <c r="AE49" s="838"/>
      <c r="AF49" s="839"/>
      <c r="AG49" s="840"/>
      <c r="AH49" s="840"/>
      <c r="AI49" s="840"/>
      <c r="AJ49" s="841"/>
      <c r="AK49" s="907"/>
      <c r="AL49" s="908"/>
      <c r="AM49" s="908"/>
      <c r="AN49" s="908"/>
      <c r="AO49" s="908"/>
      <c r="AP49" s="908"/>
      <c r="AQ49" s="908"/>
      <c r="AR49" s="908"/>
      <c r="AS49" s="908"/>
      <c r="AT49" s="908"/>
      <c r="AU49" s="908"/>
      <c r="AV49" s="908"/>
      <c r="AW49" s="908"/>
      <c r="AX49" s="908"/>
      <c r="AY49" s="908"/>
      <c r="AZ49" s="909"/>
      <c r="BA49" s="909"/>
      <c r="BB49" s="909"/>
      <c r="BC49" s="909"/>
      <c r="BD49" s="909"/>
      <c r="BE49" s="905"/>
      <c r="BF49" s="905"/>
      <c r="BG49" s="905"/>
      <c r="BH49" s="905"/>
      <c r="BI49" s="906"/>
      <c r="BJ49" s="250"/>
      <c r="BK49" s="250"/>
      <c r="BL49" s="250"/>
      <c r="BM49" s="250"/>
      <c r="BN49" s="250"/>
      <c r="BO49" s="263"/>
      <c r="BP49" s="263"/>
      <c r="BQ49" s="260">
        <v>43</v>
      </c>
      <c r="BR49" s="261"/>
      <c r="BS49" s="846"/>
      <c r="BT49" s="847"/>
      <c r="BU49" s="847"/>
      <c r="BV49" s="847"/>
      <c r="BW49" s="847"/>
      <c r="BX49" s="847"/>
      <c r="BY49" s="847"/>
      <c r="BZ49" s="847"/>
      <c r="CA49" s="847"/>
      <c r="CB49" s="847"/>
      <c r="CC49" s="847"/>
      <c r="CD49" s="847"/>
      <c r="CE49" s="847"/>
      <c r="CF49" s="847"/>
      <c r="CG49" s="848"/>
      <c r="CH49" s="859"/>
      <c r="CI49" s="860"/>
      <c r="CJ49" s="860"/>
      <c r="CK49" s="860"/>
      <c r="CL49" s="861"/>
      <c r="CM49" s="859"/>
      <c r="CN49" s="860"/>
      <c r="CO49" s="860"/>
      <c r="CP49" s="860"/>
      <c r="CQ49" s="861"/>
      <c r="CR49" s="859"/>
      <c r="CS49" s="860"/>
      <c r="CT49" s="860"/>
      <c r="CU49" s="860"/>
      <c r="CV49" s="861"/>
      <c r="CW49" s="859"/>
      <c r="CX49" s="860"/>
      <c r="CY49" s="860"/>
      <c r="CZ49" s="860"/>
      <c r="DA49" s="861"/>
      <c r="DB49" s="859"/>
      <c r="DC49" s="860"/>
      <c r="DD49" s="860"/>
      <c r="DE49" s="860"/>
      <c r="DF49" s="861"/>
      <c r="DG49" s="859"/>
      <c r="DH49" s="860"/>
      <c r="DI49" s="860"/>
      <c r="DJ49" s="860"/>
      <c r="DK49" s="861"/>
      <c r="DL49" s="859"/>
      <c r="DM49" s="860"/>
      <c r="DN49" s="860"/>
      <c r="DO49" s="860"/>
      <c r="DP49" s="861"/>
      <c r="DQ49" s="859"/>
      <c r="DR49" s="860"/>
      <c r="DS49" s="860"/>
      <c r="DT49" s="860"/>
      <c r="DU49" s="861"/>
      <c r="DV49" s="862"/>
      <c r="DW49" s="863"/>
      <c r="DX49" s="863"/>
      <c r="DY49" s="863"/>
      <c r="DZ49" s="864"/>
      <c r="EA49" s="244"/>
    </row>
    <row r="50" spans="1:131" s="245" customFormat="1" ht="26.25" customHeight="1" x14ac:dyDescent="0.2">
      <c r="A50" s="259">
        <v>23</v>
      </c>
      <c r="B50" s="833"/>
      <c r="C50" s="834"/>
      <c r="D50" s="834"/>
      <c r="E50" s="834"/>
      <c r="F50" s="834"/>
      <c r="G50" s="834"/>
      <c r="H50" s="834"/>
      <c r="I50" s="834"/>
      <c r="J50" s="834"/>
      <c r="K50" s="834"/>
      <c r="L50" s="834"/>
      <c r="M50" s="834"/>
      <c r="N50" s="834"/>
      <c r="O50" s="834"/>
      <c r="P50" s="835"/>
      <c r="Q50" s="910"/>
      <c r="R50" s="911"/>
      <c r="S50" s="911"/>
      <c r="T50" s="911"/>
      <c r="U50" s="911"/>
      <c r="V50" s="911"/>
      <c r="W50" s="911"/>
      <c r="X50" s="911"/>
      <c r="Y50" s="911"/>
      <c r="Z50" s="911"/>
      <c r="AA50" s="911"/>
      <c r="AB50" s="911"/>
      <c r="AC50" s="911"/>
      <c r="AD50" s="911"/>
      <c r="AE50" s="912"/>
      <c r="AF50" s="839"/>
      <c r="AG50" s="840"/>
      <c r="AH50" s="840"/>
      <c r="AI50" s="840"/>
      <c r="AJ50" s="841"/>
      <c r="AK50" s="913"/>
      <c r="AL50" s="911"/>
      <c r="AM50" s="911"/>
      <c r="AN50" s="911"/>
      <c r="AO50" s="911"/>
      <c r="AP50" s="911"/>
      <c r="AQ50" s="911"/>
      <c r="AR50" s="911"/>
      <c r="AS50" s="911"/>
      <c r="AT50" s="911"/>
      <c r="AU50" s="911"/>
      <c r="AV50" s="911"/>
      <c r="AW50" s="911"/>
      <c r="AX50" s="911"/>
      <c r="AY50" s="911"/>
      <c r="AZ50" s="914"/>
      <c r="BA50" s="914"/>
      <c r="BB50" s="914"/>
      <c r="BC50" s="914"/>
      <c r="BD50" s="914"/>
      <c r="BE50" s="905"/>
      <c r="BF50" s="905"/>
      <c r="BG50" s="905"/>
      <c r="BH50" s="905"/>
      <c r="BI50" s="906"/>
      <c r="BJ50" s="250"/>
      <c r="BK50" s="250"/>
      <c r="BL50" s="250"/>
      <c r="BM50" s="250"/>
      <c r="BN50" s="250"/>
      <c r="BO50" s="263"/>
      <c r="BP50" s="263"/>
      <c r="BQ50" s="260">
        <v>44</v>
      </c>
      <c r="BR50" s="261"/>
      <c r="BS50" s="846"/>
      <c r="BT50" s="847"/>
      <c r="BU50" s="847"/>
      <c r="BV50" s="847"/>
      <c r="BW50" s="847"/>
      <c r="BX50" s="847"/>
      <c r="BY50" s="847"/>
      <c r="BZ50" s="847"/>
      <c r="CA50" s="847"/>
      <c r="CB50" s="847"/>
      <c r="CC50" s="847"/>
      <c r="CD50" s="847"/>
      <c r="CE50" s="847"/>
      <c r="CF50" s="847"/>
      <c r="CG50" s="848"/>
      <c r="CH50" s="859"/>
      <c r="CI50" s="860"/>
      <c r="CJ50" s="860"/>
      <c r="CK50" s="860"/>
      <c r="CL50" s="861"/>
      <c r="CM50" s="859"/>
      <c r="CN50" s="860"/>
      <c r="CO50" s="860"/>
      <c r="CP50" s="860"/>
      <c r="CQ50" s="861"/>
      <c r="CR50" s="859"/>
      <c r="CS50" s="860"/>
      <c r="CT50" s="860"/>
      <c r="CU50" s="860"/>
      <c r="CV50" s="861"/>
      <c r="CW50" s="859"/>
      <c r="CX50" s="860"/>
      <c r="CY50" s="860"/>
      <c r="CZ50" s="860"/>
      <c r="DA50" s="861"/>
      <c r="DB50" s="859"/>
      <c r="DC50" s="860"/>
      <c r="DD50" s="860"/>
      <c r="DE50" s="860"/>
      <c r="DF50" s="861"/>
      <c r="DG50" s="859"/>
      <c r="DH50" s="860"/>
      <c r="DI50" s="860"/>
      <c r="DJ50" s="860"/>
      <c r="DK50" s="861"/>
      <c r="DL50" s="859"/>
      <c r="DM50" s="860"/>
      <c r="DN50" s="860"/>
      <c r="DO50" s="860"/>
      <c r="DP50" s="861"/>
      <c r="DQ50" s="859"/>
      <c r="DR50" s="860"/>
      <c r="DS50" s="860"/>
      <c r="DT50" s="860"/>
      <c r="DU50" s="861"/>
      <c r="DV50" s="862"/>
      <c r="DW50" s="863"/>
      <c r="DX50" s="863"/>
      <c r="DY50" s="863"/>
      <c r="DZ50" s="864"/>
      <c r="EA50" s="244"/>
    </row>
    <row r="51" spans="1:131" s="245" customFormat="1" ht="26.25" customHeight="1" x14ac:dyDescent="0.2">
      <c r="A51" s="259">
        <v>24</v>
      </c>
      <c r="B51" s="833"/>
      <c r="C51" s="834"/>
      <c r="D51" s="834"/>
      <c r="E51" s="834"/>
      <c r="F51" s="834"/>
      <c r="G51" s="834"/>
      <c r="H51" s="834"/>
      <c r="I51" s="834"/>
      <c r="J51" s="834"/>
      <c r="K51" s="834"/>
      <c r="L51" s="834"/>
      <c r="M51" s="834"/>
      <c r="N51" s="834"/>
      <c r="O51" s="834"/>
      <c r="P51" s="835"/>
      <c r="Q51" s="910"/>
      <c r="R51" s="911"/>
      <c r="S51" s="911"/>
      <c r="T51" s="911"/>
      <c r="U51" s="911"/>
      <c r="V51" s="911"/>
      <c r="W51" s="911"/>
      <c r="X51" s="911"/>
      <c r="Y51" s="911"/>
      <c r="Z51" s="911"/>
      <c r="AA51" s="911"/>
      <c r="AB51" s="911"/>
      <c r="AC51" s="911"/>
      <c r="AD51" s="911"/>
      <c r="AE51" s="912"/>
      <c r="AF51" s="839"/>
      <c r="AG51" s="840"/>
      <c r="AH51" s="840"/>
      <c r="AI51" s="840"/>
      <c r="AJ51" s="841"/>
      <c r="AK51" s="913"/>
      <c r="AL51" s="911"/>
      <c r="AM51" s="911"/>
      <c r="AN51" s="911"/>
      <c r="AO51" s="911"/>
      <c r="AP51" s="911"/>
      <c r="AQ51" s="911"/>
      <c r="AR51" s="911"/>
      <c r="AS51" s="911"/>
      <c r="AT51" s="911"/>
      <c r="AU51" s="911"/>
      <c r="AV51" s="911"/>
      <c r="AW51" s="911"/>
      <c r="AX51" s="911"/>
      <c r="AY51" s="911"/>
      <c r="AZ51" s="914"/>
      <c r="BA51" s="914"/>
      <c r="BB51" s="914"/>
      <c r="BC51" s="914"/>
      <c r="BD51" s="914"/>
      <c r="BE51" s="905"/>
      <c r="BF51" s="905"/>
      <c r="BG51" s="905"/>
      <c r="BH51" s="905"/>
      <c r="BI51" s="906"/>
      <c r="BJ51" s="250"/>
      <c r="BK51" s="250"/>
      <c r="BL51" s="250"/>
      <c r="BM51" s="250"/>
      <c r="BN51" s="250"/>
      <c r="BO51" s="263"/>
      <c r="BP51" s="263"/>
      <c r="BQ51" s="260">
        <v>45</v>
      </c>
      <c r="BR51" s="261"/>
      <c r="BS51" s="846"/>
      <c r="BT51" s="847"/>
      <c r="BU51" s="847"/>
      <c r="BV51" s="847"/>
      <c r="BW51" s="847"/>
      <c r="BX51" s="847"/>
      <c r="BY51" s="847"/>
      <c r="BZ51" s="847"/>
      <c r="CA51" s="847"/>
      <c r="CB51" s="847"/>
      <c r="CC51" s="847"/>
      <c r="CD51" s="847"/>
      <c r="CE51" s="847"/>
      <c r="CF51" s="847"/>
      <c r="CG51" s="848"/>
      <c r="CH51" s="859"/>
      <c r="CI51" s="860"/>
      <c r="CJ51" s="860"/>
      <c r="CK51" s="860"/>
      <c r="CL51" s="861"/>
      <c r="CM51" s="859"/>
      <c r="CN51" s="860"/>
      <c r="CO51" s="860"/>
      <c r="CP51" s="860"/>
      <c r="CQ51" s="861"/>
      <c r="CR51" s="859"/>
      <c r="CS51" s="860"/>
      <c r="CT51" s="860"/>
      <c r="CU51" s="860"/>
      <c r="CV51" s="861"/>
      <c r="CW51" s="859"/>
      <c r="CX51" s="860"/>
      <c r="CY51" s="860"/>
      <c r="CZ51" s="860"/>
      <c r="DA51" s="861"/>
      <c r="DB51" s="859"/>
      <c r="DC51" s="860"/>
      <c r="DD51" s="860"/>
      <c r="DE51" s="860"/>
      <c r="DF51" s="861"/>
      <c r="DG51" s="859"/>
      <c r="DH51" s="860"/>
      <c r="DI51" s="860"/>
      <c r="DJ51" s="860"/>
      <c r="DK51" s="861"/>
      <c r="DL51" s="859"/>
      <c r="DM51" s="860"/>
      <c r="DN51" s="860"/>
      <c r="DO51" s="860"/>
      <c r="DP51" s="861"/>
      <c r="DQ51" s="859"/>
      <c r="DR51" s="860"/>
      <c r="DS51" s="860"/>
      <c r="DT51" s="860"/>
      <c r="DU51" s="861"/>
      <c r="DV51" s="862"/>
      <c r="DW51" s="863"/>
      <c r="DX51" s="863"/>
      <c r="DY51" s="863"/>
      <c r="DZ51" s="864"/>
      <c r="EA51" s="244"/>
    </row>
    <row r="52" spans="1:131" s="245" customFormat="1" ht="26.25" customHeight="1" x14ac:dyDescent="0.2">
      <c r="A52" s="259">
        <v>25</v>
      </c>
      <c r="B52" s="833"/>
      <c r="C52" s="834"/>
      <c r="D52" s="834"/>
      <c r="E52" s="834"/>
      <c r="F52" s="834"/>
      <c r="G52" s="834"/>
      <c r="H52" s="834"/>
      <c r="I52" s="834"/>
      <c r="J52" s="834"/>
      <c r="K52" s="834"/>
      <c r="L52" s="834"/>
      <c r="M52" s="834"/>
      <c r="N52" s="834"/>
      <c r="O52" s="834"/>
      <c r="P52" s="835"/>
      <c r="Q52" s="910"/>
      <c r="R52" s="911"/>
      <c r="S52" s="911"/>
      <c r="T52" s="911"/>
      <c r="U52" s="911"/>
      <c r="V52" s="911"/>
      <c r="W52" s="911"/>
      <c r="X52" s="911"/>
      <c r="Y52" s="911"/>
      <c r="Z52" s="911"/>
      <c r="AA52" s="911"/>
      <c r="AB52" s="911"/>
      <c r="AC52" s="911"/>
      <c r="AD52" s="911"/>
      <c r="AE52" s="912"/>
      <c r="AF52" s="839"/>
      <c r="AG52" s="840"/>
      <c r="AH52" s="840"/>
      <c r="AI52" s="840"/>
      <c r="AJ52" s="841"/>
      <c r="AK52" s="913"/>
      <c r="AL52" s="911"/>
      <c r="AM52" s="911"/>
      <c r="AN52" s="911"/>
      <c r="AO52" s="911"/>
      <c r="AP52" s="911"/>
      <c r="AQ52" s="911"/>
      <c r="AR52" s="911"/>
      <c r="AS52" s="911"/>
      <c r="AT52" s="911"/>
      <c r="AU52" s="911"/>
      <c r="AV52" s="911"/>
      <c r="AW52" s="911"/>
      <c r="AX52" s="911"/>
      <c r="AY52" s="911"/>
      <c r="AZ52" s="914"/>
      <c r="BA52" s="914"/>
      <c r="BB52" s="914"/>
      <c r="BC52" s="914"/>
      <c r="BD52" s="914"/>
      <c r="BE52" s="905"/>
      <c r="BF52" s="905"/>
      <c r="BG52" s="905"/>
      <c r="BH52" s="905"/>
      <c r="BI52" s="906"/>
      <c r="BJ52" s="250"/>
      <c r="BK52" s="250"/>
      <c r="BL52" s="250"/>
      <c r="BM52" s="250"/>
      <c r="BN52" s="250"/>
      <c r="BO52" s="263"/>
      <c r="BP52" s="263"/>
      <c r="BQ52" s="260">
        <v>46</v>
      </c>
      <c r="BR52" s="261"/>
      <c r="BS52" s="846"/>
      <c r="BT52" s="847"/>
      <c r="BU52" s="847"/>
      <c r="BV52" s="847"/>
      <c r="BW52" s="847"/>
      <c r="BX52" s="847"/>
      <c r="BY52" s="847"/>
      <c r="BZ52" s="847"/>
      <c r="CA52" s="847"/>
      <c r="CB52" s="847"/>
      <c r="CC52" s="847"/>
      <c r="CD52" s="847"/>
      <c r="CE52" s="847"/>
      <c r="CF52" s="847"/>
      <c r="CG52" s="848"/>
      <c r="CH52" s="859"/>
      <c r="CI52" s="860"/>
      <c r="CJ52" s="860"/>
      <c r="CK52" s="860"/>
      <c r="CL52" s="861"/>
      <c r="CM52" s="859"/>
      <c r="CN52" s="860"/>
      <c r="CO52" s="860"/>
      <c r="CP52" s="860"/>
      <c r="CQ52" s="861"/>
      <c r="CR52" s="859"/>
      <c r="CS52" s="860"/>
      <c r="CT52" s="860"/>
      <c r="CU52" s="860"/>
      <c r="CV52" s="861"/>
      <c r="CW52" s="859"/>
      <c r="CX52" s="860"/>
      <c r="CY52" s="860"/>
      <c r="CZ52" s="860"/>
      <c r="DA52" s="861"/>
      <c r="DB52" s="859"/>
      <c r="DC52" s="860"/>
      <c r="DD52" s="860"/>
      <c r="DE52" s="860"/>
      <c r="DF52" s="861"/>
      <c r="DG52" s="859"/>
      <c r="DH52" s="860"/>
      <c r="DI52" s="860"/>
      <c r="DJ52" s="860"/>
      <c r="DK52" s="861"/>
      <c r="DL52" s="859"/>
      <c r="DM52" s="860"/>
      <c r="DN52" s="860"/>
      <c r="DO52" s="860"/>
      <c r="DP52" s="861"/>
      <c r="DQ52" s="859"/>
      <c r="DR52" s="860"/>
      <c r="DS52" s="860"/>
      <c r="DT52" s="860"/>
      <c r="DU52" s="861"/>
      <c r="DV52" s="862"/>
      <c r="DW52" s="863"/>
      <c r="DX52" s="863"/>
      <c r="DY52" s="863"/>
      <c r="DZ52" s="864"/>
      <c r="EA52" s="244"/>
    </row>
    <row r="53" spans="1:131" s="245" customFormat="1" ht="26.25" customHeight="1" x14ac:dyDescent="0.2">
      <c r="A53" s="259">
        <v>26</v>
      </c>
      <c r="B53" s="833"/>
      <c r="C53" s="834"/>
      <c r="D53" s="834"/>
      <c r="E53" s="834"/>
      <c r="F53" s="834"/>
      <c r="G53" s="834"/>
      <c r="H53" s="834"/>
      <c r="I53" s="834"/>
      <c r="J53" s="834"/>
      <c r="K53" s="834"/>
      <c r="L53" s="834"/>
      <c r="M53" s="834"/>
      <c r="N53" s="834"/>
      <c r="O53" s="834"/>
      <c r="P53" s="835"/>
      <c r="Q53" s="910"/>
      <c r="R53" s="911"/>
      <c r="S53" s="911"/>
      <c r="T53" s="911"/>
      <c r="U53" s="911"/>
      <c r="V53" s="911"/>
      <c r="W53" s="911"/>
      <c r="X53" s="911"/>
      <c r="Y53" s="911"/>
      <c r="Z53" s="911"/>
      <c r="AA53" s="911"/>
      <c r="AB53" s="911"/>
      <c r="AC53" s="911"/>
      <c r="AD53" s="911"/>
      <c r="AE53" s="912"/>
      <c r="AF53" s="839"/>
      <c r="AG53" s="840"/>
      <c r="AH53" s="840"/>
      <c r="AI53" s="840"/>
      <c r="AJ53" s="841"/>
      <c r="AK53" s="913"/>
      <c r="AL53" s="911"/>
      <c r="AM53" s="911"/>
      <c r="AN53" s="911"/>
      <c r="AO53" s="911"/>
      <c r="AP53" s="911"/>
      <c r="AQ53" s="911"/>
      <c r="AR53" s="911"/>
      <c r="AS53" s="911"/>
      <c r="AT53" s="911"/>
      <c r="AU53" s="911"/>
      <c r="AV53" s="911"/>
      <c r="AW53" s="911"/>
      <c r="AX53" s="911"/>
      <c r="AY53" s="911"/>
      <c r="AZ53" s="914"/>
      <c r="BA53" s="914"/>
      <c r="BB53" s="914"/>
      <c r="BC53" s="914"/>
      <c r="BD53" s="914"/>
      <c r="BE53" s="905"/>
      <c r="BF53" s="905"/>
      <c r="BG53" s="905"/>
      <c r="BH53" s="905"/>
      <c r="BI53" s="906"/>
      <c r="BJ53" s="250"/>
      <c r="BK53" s="250"/>
      <c r="BL53" s="250"/>
      <c r="BM53" s="250"/>
      <c r="BN53" s="250"/>
      <c r="BO53" s="263"/>
      <c r="BP53" s="263"/>
      <c r="BQ53" s="260">
        <v>47</v>
      </c>
      <c r="BR53" s="261"/>
      <c r="BS53" s="846"/>
      <c r="BT53" s="847"/>
      <c r="BU53" s="847"/>
      <c r="BV53" s="847"/>
      <c r="BW53" s="847"/>
      <c r="BX53" s="847"/>
      <c r="BY53" s="847"/>
      <c r="BZ53" s="847"/>
      <c r="CA53" s="847"/>
      <c r="CB53" s="847"/>
      <c r="CC53" s="847"/>
      <c r="CD53" s="847"/>
      <c r="CE53" s="847"/>
      <c r="CF53" s="847"/>
      <c r="CG53" s="848"/>
      <c r="CH53" s="859"/>
      <c r="CI53" s="860"/>
      <c r="CJ53" s="860"/>
      <c r="CK53" s="860"/>
      <c r="CL53" s="861"/>
      <c r="CM53" s="859"/>
      <c r="CN53" s="860"/>
      <c r="CO53" s="860"/>
      <c r="CP53" s="860"/>
      <c r="CQ53" s="861"/>
      <c r="CR53" s="859"/>
      <c r="CS53" s="860"/>
      <c r="CT53" s="860"/>
      <c r="CU53" s="860"/>
      <c r="CV53" s="861"/>
      <c r="CW53" s="859"/>
      <c r="CX53" s="860"/>
      <c r="CY53" s="860"/>
      <c r="CZ53" s="860"/>
      <c r="DA53" s="861"/>
      <c r="DB53" s="859"/>
      <c r="DC53" s="860"/>
      <c r="DD53" s="860"/>
      <c r="DE53" s="860"/>
      <c r="DF53" s="861"/>
      <c r="DG53" s="859"/>
      <c r="DH53" s="860"/>
      <c r="DI53" s="860"/>
      <c r="DJ53" s="860"/>
      <c r="DK53" s="861"/>
      <c r="DL53" s="859"/>
      <c r="DM53" s="860"/>
      <c r="DN53" s="860"/>
      <c r="DO53" s="860"/>
      <c r="DP53" s="861"/>
      <c r="DQ53" s="859"/>
      <c r="DR53" s="860"/>
      <c r="DS53" s="860"/>
      <c r="DT53" s="860"/>
      <c r="DU53" s="861"/>
      <c r="DV53" s="862"/>
      <c r="DW53" s="863"/>
      <c r="DX53" s="863"/>
      <c r="DY53" s="863"/>
      <c r="DZ53" s="864"/>
      <c r="EA53" s="244"/>
    </row>
    <row r="54" spans="1:131" s="245" customFormat="1" ht="26.25" customHeight="1" x14ac:dyDescent="0.2">
      <c r="A54" s="259">
        <v>27</v>
      </c>
      <c r="B54" s="833"/>
      <c r="C54" s="834"/>
      <c r="D54" s="834"/>
      <c r="E54" s="834"/>
      <c r="F54" s="834"/>
      <c r="G54" s="834"/>
      <c r="H54" s="834"/>
      <c r="I54" s="834"/>
      <c r="J54" s="834"/>
      <c r="K54" s="834"/>
      <c r="L54" s="834"/>
      <c r="M54" s="834"/>
      <c r="N54" s="834"/>
      <c r="O54" s="834"/>
      <c r="P54" s="835"/>
      <c r="Q54" s="910"/>
      <c r="R54" s="911"/>
      <c r="S54" s="911"/>
      <c r="T54" s="911"/>
      <c r="U54" s="911"/>
      <c r="V54" s="911"/>
      <c r="W54" s="911"/>
      <c r="X54" s="911"/>
      <c r="Y54" s="911"/>
      <c r="Z54" s="911"/>
      <c r="AA54" s="911"/>
      <c r="AB54" s="911"/>
      <c r="AC54" s="911"/>
      <c r="AD54" s="911"/>
      <c r="AE54" s="912"/>
      <c r="AF54" s="839"/>
      <c r="AG54" s="840"/>
      <c r="AH54" s="840"/>
      <c r="AI54" s="840"/>
      <c r="AJ54" s="841"/>
      <c r="AK54" s="913"/>
      <c r="AL54" s="911"/>
      <c r="AM54" s="911"/>
      <c r="AN54" s="911"/>
      <c r="AO54" s="911"/>
      <c r="AP54" s="911"/>
      <c r="AQ54" s="911"/>
      <c r="AR54" s="911"/>
      <c r="AS54" s="911"/>
      <c r="AT54" s="911"/>
      <c r="AU54" s="911"/>
      <c r="AV54" s="911"/>
      <c r="AW54" s="911"/>
      <c r="AX54" s="911"/>
      <c r="AY54" s="911"/>
      <c r="AZ54" s="914"/>
      <c r="BA54" s="914"/>
      <c r="BB54" s="914"/>
      <c r="BC54" s="914"/>
      <c r="BD54" s="914"/>
      <c r="BE54" s="905"/>
      <c r="BF54" s="905"/>
      <c r="BG54" s="905"/>
      <c r="BH54" s="905"/>
      <c r="BI54" s="906"/>
      <c r="BJ54" s="250"/>
      <c r="BK54" s="250"/>
      <c r="BL54" s="250"/>
      <c r="BM54" s="250"/>
      <c r="BN54" s="250"/>
      <c r="BO54" s="263"/>
      <c r="BP54" s="263"/>
      <c r="BQ54" s="260">
        <v>48</v>
      </c>
      <c r="BR54" s="261"/>
      <c r="BS54" s="846"/>
      <c r="BT54" s="847"/>
      <c r="BU54" s="847"/>
      <c r="BV54" s="847"/>
      <c r="BW54" s="847"/>
      <c r="BX54" s="847"/>
      <c r="BY54" s="847"/>
      <c r="BZ54" s="847"/>
      <c r="CA54" s="847"/>
      <c r="CB54" s="847"/>
      <c r="CC54" s="847"/>
      <c r="CD54" s="847"/>
      <c r="CE54" s="847"/>
      <c r="CF54" s="847"/>
      <c r="CG54" s="848"/>
      <c r="CH54" s="859"/>
      <c r="CI54" s="860"/>
      <c r="CJ54" s="860"/>
      <c r="CK54" s="860"/>
      <c r="CL54" s="861"/>
      <c r="CM54" s="859"/>
      <c r="CN54" s="860"/>
      <c r="CO54" s="860"/>
      <c r="CP54" s="860"/>
      <c r="CQ54" s="861"/>
      <c r="CR54" s="859"/>
      <c r="CS54" s="860"/>
      <c r="CT54" s="860"/>
      <c r="CU54" s="860"/>
      <c r="CV54" s="861"/>
      <c r="CW54" s="859"/>
      <c r="CX54" s="860"/>
      <c r="CY54" s="860"/>
      <c r="CZ54" s="860"/>
      <c r="DA54" s="861"/>
      <c r="DB54" s="859"/>
      <c r="DC54" s="860"/>
      <c r="DD54" s="860"/>
      <c r="DE54" s="860"/>
      <c r="DF54" s="861"/>
      <c r="DG54" s="859"/>
      <c r="DH54" s="860"/>
      <c r="DI54" s="860"/>
      <c r="DJ54" s="860"/>
      <c r="DK54" s="861"/>
      <c r="DL54" s="859"/>
      <c r="DM54" s="860"/>
      <c r="DN54" s="860"/>
      <c r="DO54" s="860"/>
      <c r="DP54" s="861"/>
      <c r="DQ54" s="859"/>
      <c r="DR54" s="860"/>
      <c r="DS54" s="860"/>
      <c r="DT54" s="860"/>
      <c r="DU54" s="861"/>
      <c r="DV54" s="862"/>
      <c r="DW54" s="863"/>
      <c r="DX54" s="863"/>
      <c r="DY54" s="863"/>
      <c r="DZ54" s="864"/>
      <c r="EA54" s="244"/>
    </row>
    <row r="55" spans="1:131" s="245" customFormat="1" ht="26.25" customHeight="1" x14ac:dyDescent="0.2">
      <c r="A55" s="259">
        <v>28</v>
      </c>
      <c r="B55" s="833"/>
      <c r="C55" s="834"/>
      <c r="D55" s="834"/>
      <c r="E55" s="834"/>
      <c r="F55" s="834"/>
      <c r="G55" s="834"/>
      <c r="H55" s="834"/>
      <c r="I55" s="834"/>
      <c r="J55" s="834"/>
      <c r="K55" s="834"/>
      <c r="L55" s="834"/>
      <c r="M55" s="834"/>
      <c r="N55" s="834"/>
      <c r="O55" s="834"/>
      <c r="P55" s="835"/>
      <c r="Q55" s="910"/>
      <c r="R55" s="911"/>
      <c r="S55" s="911"/>
      <c r="T55" s="911"/>
      <c r="U55" s="911"/>
      <c r="V55" s="911"/>
      <c r="W55" s="911"/>
      <c r="X55" s="911"/>
      <c r="Y55" s="911"/>
      <c r="Z55" s="911"/>
      <c r="AA55" s="911"/>
      <c r="AB55" s="911"/>
      <c r="AC55" s="911"/>
      <c r="AD55" s="911"/>
      <c r="AE55" s="912"/>
      <c r="AF55" s="839"/>
      <c r="AG55" s="840"/>
      <c r="AH55" s="840"/>
      <c r="AI55" s="840"/>
      <c r="AJ55" s="841"/>
      <c r="AK55" s="913"/>
      <c r="AL55" s="911"/>
      <c r="AM55" s="911"/>
      <c r="AN55" s="911"/>
      <c r="AO55" s="911"/>
      <c r="AP55" s="911"/>
      <c r="AQ55" s="911"/>
      <c r="AR55" s="911"/>
      <c r="AS55" s="911"/>
      <c r="AT55" s="911"/>
      <c r="AU55" s="911"/>
      <c r="AV55" s="911"/>
      <c r="AW55" s="911"/>
      <c r="AX55" s="911"/>
      <c r="AY55" s="911"/>
      <c r="AZ55" s="914"/>
      <c r="BA55" s="914"/>
      <c r="BB55" s="914"/>
      <c r="BC55" s="914"/>
      <c r="BD55" s="914"/>
      <c r="BE55" s="905"/>
      <c r="BF55" s="905"/>
      <c r="BG55" s="905"/>
      <c r="BH55" s="905"/>
      <c r="BI55" s="906"/>
      <c r="BJ55" s="250"/>
      <c r="BK55" s="250"/>
      <c r="BL55" s="250"/>
      <c r="BM55" s="250"/>
      <c r="BN55" s="250"/>
      <c r="BO55" s="263"/>
      <c r="BP55" s="263"/>
      <c r="BQ55" s="260">
        <v>49</v>
      </c>
      <c r="BR55" s="261"/>
      <c r="BS55" s="846"/>
      <c r="BT55" s="847"/>
      <c r="BU55" s="847"/>
      <c r="BV55" s="847"/>
      <c r="BW55" s="847"/>
      <c r="BX55" s="847"/>
      <c r="BY55" s="847"/>
      <c r="BZ55" s="847"/>
      <c r="CA55" s="847"/>
      <c r="CB55" s="847"/>
      <c r="CC55" s="847"/>
      <c r="CD55" s="847"/>
      <c r="CE55" s="847"/>
      <c r="CF55" s="847"/>
      <c r="CG55" s="848"/>
      <c r="CH55" s="859"/>
      <c r="CI55" s="860"/>
      <c r="CJ55" s="860"/>
      <c r="CK55" s="860"/>
      <c r="CL55" s="861"/>
      <c r="CM55" s="859"/>
      <c r="CN55" s="860"/>
      <c r="CO55" s="860"/>
      <c r="CP55" s="860"/>
      <c r="CQ55" s="861"/>
      <c r="CR55" s="859"/>
      <c r="CS55" s="860"/>
      <c r="CT55" s="860"/>
      <c r="CU55" s="860"/>
      <c r="CV55" s="861"/>
      <c r="CW55" s="859"/>
      <c r="CX55" s="860"/>
      <c r="CY55" s="860"/>
      <c r="CZ55" s="860"/>
      <c r="DA55" s="861"/>
      <c r="DB55" s="859"/>
      <c r="DC55" s="860"/>
      <c r="DD55" s="860"/>
      <c r="DE55" s="860"/>
      <c r="DF55" s="861"/>
      <c r="DG55" s="859"/>
      <c r="DH55" s="860"/>
      <c r="DI55" s="860"/>
      <c r="DJ55" s="860"/>
      <c r="DK55" s="861"/>
      <c r="DL55" s="859"/>
      <c r="DM55" s="860"/>
      <c r="DN55" s="860"/>
      <c r="DO55" s="860"/>
      <c r="DP55" s="861"/>
      <c r="DQ55" s="859"/>
      <c r="DR55" s="860"/>
      <c r="DS55" s="860"/>
      <c r="DT55" s="860"/>
      <c r="DU55" s="861"/>
      <c r="DV55" s="862"/>
      <c r="DW55" s="863"/>
      <c r="DX55" s="863"/>
      <c r="DY55" s="863"/>
      <c r="DZ55" s="864"/>
      <c r="EA55" s="244"/>
    </row>
    <row r="56" spans="1:131" s="245" customFormat="1" ht="26.25" customHeight="1" x14ac:dyDescent="0.2">
      <c r="A56" s="259">
        <v>29</v>
      </c>
      <c r="B56" s="833"/>
      <c r="C56" s="834"/>
      <c r="D56" s="834"/>
      <c r="E56" s="834"/>
      <c r="F56" s="834"/>
      <c r="G56" s="834"/>
      <c r="H56" s="834"/>
      <c r="I56" s="834"/>
      <c r="J56" s="834"/>
      <c r="K56" s="834"/>
      <c r="L56" s="834"/>
      <c r="M56" s="834"/>
      <c r="N56" s="834"/>
      <c r="O56" s="834"/>
      <c r="P56" s="835"/>
      <c r="Q56" s="910"/>
      <c r="R56" s="911"/>
      <c r="S56" s="911"/>
      <c r="T56" s="911"/>
      <c r="U56" s="911"/>
      <c r="V56" s="911"/>
      <c r="W56" s="911"/>
      <c r="X56" s="911"/>
      <c r="Y56" s="911"/>
      <c r="Z56" s="911"/>
      <c r="AA56" s="911"/>
      <c r="AB56" s="911"/>
      <c r="AC56" s="911"/>
      <c r="AD56" s="911"/>
      <c r="AE56" s="912"/>
      <c r="AF56" s="839"/>
      <c r="AG56" s="840"/>
      <c r="AH56" s="840"/>
      <c r="AI56" s="840"/>
      <c r="AJ56" s="841"/>
      <c r="AK56" s="913"/>
      <c r="AL56" s="911"/>
      <c r="AM56" s="911"/>
      <c r="AN56" s="911"/>
      <c r="AO56" s="911"/>
      <c r="AP56" s="911"/>
      <c r="AQ56" s="911"/>
      <c r="AR56" s="911"/>
      <c r="AS56" s="911"/>
      <c r="AT56" s="911"/>
      <c r="AU56" s="911"/>
      <c r="AV56" s="911"/>
      <c r="AW56" s="911"/>
      <c r="AX56" s="911"/>
      <c r="AY56" s="911"/>
      <c r="AZ56" s="914"/>
      <c r="BA56" s="914"/>
      <c r="BB56" s="914"/>
      <c r="BC56" s="914"/>
      <c r="BD56" s="914"/>
      <c r="BE56" s="905"/>
      <c r="BF56" s="905"/>
      <c r="BG56" s="905"/>
      <c r="BH56" s="905"/>
      <c r="BI56" s="906"/>
      <c r="BJ56" s="250"/>
      <c r="BK56" s="250"/>
      <c r="BL56" s="250"/>
      <c r="BM56" s="250"/>
      <c r="BN56" s="250"/>
      <c r="BO56" s="263"/>
      <c r="BP56" s="263"/>
      <c r="BQ56" s="260">
        <v>50</v>
      </c>
      <c r="BR56" s="261"/>
      <c r="BS56" s="846"/>
      <c r="BT56" s="847"/>
      <c r="BU56" s="847"/>
      <c r="BV56" s="847"/>
      <c r="BW56" s="847"/>
      <c r="BX56" s="847"/>
      <c r="BY56" s="847"/>
      <c r="BZ56" s="847"/>
      <c r="CA56" s="847"/>
      <c r="CB56" s="847"/>
      <c r="CC56" s="847"/>
      <c r="CD56" s="847"/>
      <c r="CE56" s="847"/>
      <c r="CF56" s="847"/>
      <c r="CG56" s="848"/>
      <c r="CH56" s="859"/>
      <c r="CI56" s="860"/>
      <c r="CJ56" s="860"/>
      <c r="CK56" s="860"/>
      <c r="CL56" s="861"/>
      <c r="CM56" s="859"/>
      <c r="CN56" s="860"/>
      <c r="CO56" s="860"/>
      <c r="CP56" s="860"/>
      <c r="CQ56" s="861"/>
      <c r="CR56" s="859"/>
      <c r="CS56" s="860"/>
      <c r="CT56" s="860"/>
      <c r="CU56" s="860"/>
      <c r="CV56" s="861"/>
      <c r="CW56" s="859"/>
      <c r="CX56" s="860"/>
      <c r="CY56" s="860"/>
      <c r="CZ56" s="860"/>
      <c r="DA56" s="861"/>
      <c r="DB56" s="859"/>
      <c r="DC56" s="860"/>
      <c r="DD56" s="860"/>
      <c r="DE56" s="860"/>
      <c r="DF56" s="861"/>
      <c r="DG56" s="859"/>
      <c r="DH56" s="860"/>
      <c r="DI56" s="860"/>
      <c r="DJ56" s="860"/>
      <c r="DK56" s="861"/>
      <c r="DL56" s="859"/>
      <c r="DM56" s="860"/>
      <c r="DN56" s="860"/>
      <c r="DO56" s="860"/>
      <c r="DP56" s="861"/>
      <c r="DQ56" s="859"/>
      <c r="DR56" s="860"/>
      <c r="DS56" s="860"/>
      <c r="DT56" s="860"/>
      <c r="DU56" s="861"/>
      <c r="DV56" s="862"/>
      <c r="DW56" s="863"/>
      <c r="DX56" s="863"/>
      <c r="DY56" s="863"/>
      <c r="DZ56" s="864"/>
      <c r="EA56" s="244"/>
    </row>
    <row r="57" spans="1:131" s="245" customFormat="1" ht="26.25" customHeight="1" x14ac:dyDescent="0.2">
      <c r="A57" s="259">
        <v>30</v>
      </c>
      <c r="B57" s="833"/>
      <c r="C57" s="834"/>
      <c r="D57" s="834"/>
      <c r="E57" s="834"/>
      <c r="F57" s="834"/>
      <c r="G57" s="834"/>
      <c r="H57" s="834"/>
      <c r="I57" s="834"/>
      <c r="J57" s="834"/>
      <c r="K57" s="834"/>
      <c r="L57" s="834"/>
      <c r="M57" s="834"/>
      <c r="N57" s="834"/>
      <c r="O57" s="834"/>
      <c r="P57" s="835"/>
      <c r="Q57" s="910"/>
      <c r="R57" s="911"/>
      <c r="S57" s="911"/>
      <c r="T57" s="911"/>
      <c r="U57" s="911"/>
      <c r="V57" s="911"/>
      <c r="W57" s="911"/>
      <c r="X57" s="911"/>
      <c r="Y57" s="911"/>
      <c r="Z57" s="911"/>
      <c r="AA57" s="911"/>
      <c r="AB57" s="911"/>
      <c r="AC57" s="911"/>
      <c r="AD57" s="911"/>
      <c r="AE57" s="912"/>
      <c r="AF57" s="839"/>
      <c r="AG57" s="840"/>
      <c r="AH57" s="840"/>
      <c r="AI57" s="840"/>
      <c r="AJ57" s="841"/>
      <c r="AK57" s="913"/>
      <c r="AL57" s="911"/>
      <c r="AM57" s="911"/>
      <c r="AN57" s="911"/>
      <c r="AO57" s="911"/>
      <c r="AP57" s="911"/>
      <c r="AQ57" s="911"/>
      <c r="AR57" s="911"/>
      <c r="AS57" s="911"/>
      <c r="AT57" s="911"/>
      <c r="AU57" s="911"/>
      <c r="AV57" s="911"/>
      <c r="AW57" s="911"/>
      <c r="AX57" s="911"/>
      <c r="AY57" s="911"/>
      <c r="AZ57" s="914"/>
      <c r="BA57" s="914"/>
      <c r="BB57" s="914"/>
      <c r="BC57" s="914"/>
      <c r="BD57" s="914"/>
      <c r="BE57" s="905"/>
      <c r="BF57" s="905"/>
      <c r="BG57" s="905"/>
      <c r="BH57" s="905"/>
      <c r="BI57" s="906"/>
      <c r="BJ57" s="250"/>
      <c r="BK57" s="250"/>
      <c r="BL57" s="250"/>
      <c r="BM57" s="250"/>
      <c r="BN57" s="250"/>
      <c r="BO57" s="263"/>
      <c r="BP57" s="263"/>
      <c r="BQ57" s="260">
        <v>51</v>
      </c>
      <c r="BR57" s="261"/>
      <c r="BS57" s="846"/>
      <c r="BT57" s="847"/>
      <c r="BU57" s="847"/>
      <c r="BV57" s="847"/>
      <c r="BW57" s="847"/>
      <c r="BX57" s="847"/>
      <c r="BY57" s="847"/>
      <c r="BZ57" s="847"/>
      <c r="CA57" s="847"/>
      <c r="CB57" s="847"/>
      <c r="CC57" s="847"/>
      <c r="CD57" s="847"/>
      <c r="CE57" s="847"/>
      <c r="CF57" s="847"/>
      <c r="CG57" s="848"/>
      <c r="CH57" s="859"/>
      <c r="CI57" s="860"/>
      <c r="CJ57" s="860"/>
      <c r="CK57" s="860"/>
      <c r="CL57" s="861"/>
      <c r="CM57" s="859"/>
      <c r="CN57" s="860"/>
      <c r="CO57" s="860"/>
      <c r="CP57" s="860"/>
      <c r="CQ57" s="861"/>
      <c r="CR57" s="859"/>
      <c r="CS57" s="860"/>
      <c r="CT57" s="860"/>
      <c r="CU57" s="860"/>
      <c r="CV57" s="861"/>
      <c r="CW57" s="859"/>
      <c r="CX57" s="860"/>
      <c r="CY57" s="860"/>
      <c r="CZ57" s="860"/>
      <c r="DA57" s="861"/>
      <c r="DB57" s="859"/>
      <c r="DC57" s="860"/>
      <c r="DD57" s="860"/>
      <c r="DE57" s="860"/>
      <c r="DF57" s="861"/>
      <c r="DG57" s="859"/>
      <c r="DH57" s="860"/>
      <c r="DI57" s="860"/>
      <c r="DJ57" s="860"/>
      <c r="DK57" s="861"/>
      <c r="DL57" s="859"/>
      <c r="DM57" s="860"/>
      <c r="DN57" s="860"/>
      <c r="DO57" s="860"/>
      <c r="DP57" s="861"/>
      <c r="DQ57" s="859"/>
      <c r="DR57" s="860"/>
      <c r="DS57" s="860"/>
      <c r="DT57" s="860"/>
      <c r="DU57" s="861"/>
      <c r="DV57" s="862"/>
      <c r="DW57" s="863"/>
      <c r="DX57" s="863"/>
      <c r="DY57" s="863"/>
      <c r="DZ57" s="864"/>
      <c r="EA57" s="244"/>
    </row>
    <row r="58" spans="1:131" s="245" customFormat="1" ht="26.25" customHeight="1" x14ac:dyDescent="0.2">
      <c r="A58" s="259">
        <v>31</v>
      </c>
      <c r="B58" s="833"/>
      <c r="C58" s="834"/>
      <c r="D58" s="834"/>
      <c r="E58" s="834"/>
      <c r="F58" s="834"/>
      <c r="G58" s="834"/>
      <c r="H58" s="834"/>
      <c r="I58" s="834"/>
      <c r="J58" s="834"/>
      <c r="K58" s="834"/>
      <c r="L58" s="834"/>
      <c r="M58" s="834"/>
      <c r="N58" s="834"/>
      <c r="O58" s="834"/>
      <c r="P58" s="835"/>
      <c r="Q58" s="910"/>
      <c r="R58" s="911"/>
      <c r="S58" s="911"/>
      <c r="T58" s="911"/>
      <c r="U58" s="911"/>
      <c r="V58" s="911"/>
      <c r="W58" s="911"/>
      <c r="X58" s="911"/>
      <c r="Y58" s="911"/>
      <c r="Z58" s="911"/>
      <c r="AA58" s="911"/>
      <c r="AB58" s="911"/>
      <c r="AC58" s="911"/>
      <c r="AD58" s="911"/>
      <c r="AE58" s="912"/>
      <c r="AF58" s="839"/>
      <c r="AG58" s="840"/>
      <c r="AH58" s="840"/>
      <c r="AI58" s="840"/>
      <c r="AJ58" s="841"/>
      <c r="AK58" s="913"/>
      <c r="AL58" s="911"/>
      <c r="AM58" s="911"/>
      <c r="AN58" s="911"/>
      <c r="AO58" s="911"/>
      <c r="AP58" s="911"/>
      <c r="AQ58" s="911"/>
      <c r="AR58" s="911"/>
      <c r="AS58" s="911"/>
      <c r="AT58" s="911"/>
      <c r="AU58" s="911"/>
      <c r="AV58" s="911"/>
      <c r="AW58" s="911"/>
      <c r="AX58" s="911"/>
      <c r="AY58" s="911"/>
      <c r="AZ58" s="914"/>
      <c r="BA58" s="914"/>
      <c r="BB58" s="914"/>
      <c r="BC58" s="914"/>
      <c r="BD58" s="914"/>
      <c r="BE58" s="905"/>
      <c r="BF58" s="905"/>
      <c r="BG58" s="905"/>
      <c r="BH58" s="905"/>
      <c r="BI58" s="906"/>
      <c r="BJ58" s="250"/>
      <c r="BK58" s="250"/>
      <c r="BL58" s="250"/>
      <c r="BM58" s="250"/>
      <c r="BN58" s="250"/>
      <c r="BO58" s="263"/>
      <c r="BP58" s="263"/>
      <c r="BQ58" s="260">
        <v>52</v>
      </c>
      <c r="BR58" s="261"/>
      <c r="BS58" s="846"/>
      <c r="BT58" s="847"/>
      <c r="BU58" s="847"/>
      <c r="BV58" s="847"/>
      <c r="BW58" s="847"/>
      <c r="BX58" s="847"/>
      <c r="BY58" s="847"/>
      <c r="BZ58" s="847"/>
      <c r="CA58" s="847"/>
      <c r="CB58" s="847"/>
      <c r="CC58" s="847"/>
      <c r="CD58" s="847"/>
      <c r="CE58" s="847"/>
      <c r="CF58" s="847"/>
      <c r="CG58" s="848"/>
      <c r="CH58" s="859"/>
      <c r="CI58" s="860"/>
      <c r="CJ58" s="860"/>
      <c r="CK58" s="860"/>
      <c r="CL58" s="861"/>
      <c r="CM58" s="859"/>
      <c r="CN58" s="860"/>
      <c r="CO58" s="860"/>
      <c r="CP58" s="860"/>
      <c r="CQ58" s="861"/>
      <c r="CR58" s="859"/>
      <c r="CS58" s="860"/>
      <c r="CT58" s="860"/>
      <c r="CU58" s="860"/>
      <c r="CV58" s="861"/>
      <c r="CW58" s="859"/>
      <c r="CX58" s="860"/>
      <c r="CY58" s="860"/>
      <c r="CZ58" s="860"/>
      <c r="DA58" s="861"/>
      <c r="DB58" s="859"/>
      <c r="DC58" s="860"/>
      <c r="DD58" s="860"/>
      <c r="DE58" s="860"/>
      <c r="DF58" s="861"/>
      <c r="DG58" s="859"/>
      <c r="DH58" s="860"/>
      <c r="DI58" s="860"/>
      <c r="DJ58" s="860"/>
      <c r="DK58" s="861"/>
      <c r="DL58" s="859"/>
      <c r="DM58" s="860"/>
      <c r="DN58" s="860"/>
      <c r="DO58" s="860"/>
      <c r="DP58" s="861"/>
      <c r="DQ58" s="859"/>
      <c r="DR58" s="860"/>
      <c r="DS58" s="860"/>
      <c r="DT58" s="860"/>
      <c r="DU58" s="861"/>
      <c r="DV58" s="862"/>
      <c r="DW58" s="863"/>
      <c r="DX58" s="863"/>
      <c r="DY58" s="863"/>
      <c r="DZ58" s="864"/>
      <c r="EA58" s="244"/>
    </row>
    <row r="59" spans="1:131" s="245" customFormat="1" ht="26.25" customHeight="1" x14ac:dyDescent="0.2">
      <c r="A59" s="259">
        <v>32</v>
      </c>
      <c r="B59" s="833"/>
      <c r="C59" s="834"/>
      <c r="D59" s="834"/>
      <c r="E59" s="834"/>
      <c r="F59" s="834"/>
      <c r="G59" s="834"/>
      <c r="H59" s="834"/>
      <c r="I59" s="834"/>
      <c r="J59" s="834"/>
      <c r="K59" s="834"/>
      <c r="L59" s="834"/>
      <c r="M59" s="834"/>
      <c r="N59" s="834"/>
      <c r="O59" s="834"/>
      <c r="P59" s="835"/>
      <c r="Q59" s="910"/>
      <c r="R59" s="911"/>
      <c r="S59" s="911"/>
      <c r="T59" s="911"/>
      <c r="U59" s="911"/>
      <c r="V59" s="911"/>
      <c r="W59" s="911"/>
      <c r="X59" s="911"/>
      <c r="Y59" s="911"/>
      <c r="Z59" s="911"/>
      <c r="AA59" s="911"/>
      <c r="AB59" s="911"/>
      <c r="AC59" s="911"/>
      <c r="AD59" s="911"/>
      <c r="AE59" s="912"/>
      <c r="AF59" s="839"/>
      <c r="AG59" s="840"/>
      <c r="AH59" s="840"/>
      <c r="AI59" s="840"/>
      <c r="AJ59" s="841"/>
      <c r="AK59" s="913"/>
      <c r="AL59" s="911"/>
      <c r="AM59" s="911"/>
      <c r="AN59" s="911"/>
      <c r="AO59" s="911"/>
      <c r="AP59" s="911"/>
      <c r="AQ59" s="911"/>
      <c r="AR59" s="911"/>
      <c r="AS59" s="911"/>
      <c r="AT59" s="911"/>
      <c r="AU59" s="911"/>
      <c r="AV59" s="911"/>
      <c r="AW59" s="911"/>
      <c r="AX59" s="911"/>
      <c r="AY59" s="911"/>
      <c r="AZ59" s="914"/>
      <c r="BA59" s="914"/>
      <c r="BB59" s="914"/>
      <c r="BC59" s="914"/>
      <c r="BD59" s="914"/>
      <c r="BE59" s="905"/>
      <c r="BF59" s="905"/>
      <c r="BG59" s="905"/>
      <c r="BH59" s="905"/>
      <c r="BI59" s="906"/>
      <c r="BJ59" s="250"/>
      <c r="BK59" s="250"/>
      <c r="BL59" s="250"/>
      <c r="BM59" s="250"/>
      <c r="BN59" s="250"/>
      <c r="BO59" s="263"/>
      <c r="BP59" s="263"/>
      <c r="BQ59" s="260">
        <v>53</v>
      </c>
      <c r="BR59" s="261"/>
      <c r="BS59" s="846"/>
      <c r="BT59" s="847"/>
      <c r="BU59" s="847"/>
      <c r="BV59" s="847"/>
      <c r="BW59" s="847"/>
      <c r="BX59" s="847"/>
      <c r="BY59" s="847"/>
      <c r="BZ59" s="847"/>
      <c r="CA59" s="847"/>
      <c r="CB59" s="847"/>
      <c r="CC59" s="847"/>
      <c r="CD59" s="847"/>
      <c r="CE59" s="847"/>
      <c r="CF59" s="847"/>
      <c r="CG59" s="848"/>
      <c r="CH59" s="859"/>
      <c r="CI59" s="860"/>
      <c r="CJ59" s="860"/>
      <c r="CK59" s="860"/>
      <c r="CL59" s="861"/>
      <c r="CM59" s="859"/>
      <c r="CN59" s="860"/>
      <c r="CO59" s="860"/>
      <c r="CP59" s="860"/>
      <c r="CQ59" s="861"/>
      <c r="CR59" s="859"/>
      <c r="CS59" s="860"/>
      <c r="CT59" s="860"/>
      <c r="CU59" s="860"/>
      <c r="CV59" s="861"/>
      <c r="CW59" s="859"/>
      <c r="CX59" s="860"/>
      <c r="CY59" s="860"/>
      <c r="CZ59" s="860"/>
      <c r="DA59" s="861"/>
      <c r="DB59" s="859"/>
      <c r="DC59" s="860"/>
      <c r="DD59" s="860"/>
      <c r="DE59" s="860"/>
      <c r="DF59" s="861"/>
      <c r="DG59" s="859"/>
      <c r="DH59" s="860"/>
      <c r="DI59" s="860"/>
      <c r="DJ59" s="860"/>
      <c r="DK59" s="861"/>
      <c r="DL59" s="859"/>
      <c r="DM59" s="860"/>
      <c r="DN59" s="860"/>
      <c r="DO59" s="860"/>
      <c r="DP59" s="861"/>
      <c r="DQ59" s="859"/>
      <c r="DR59" s="860"/>
      <c r="DS59" s="860"/>
      <c r="DT59" s="860"/>
      <c r="DU59" s="861"/>
      <c r="DV59" s="862"/>
      <c r="DW59" s="863"/>
      <c r="DX59" s="863"/>
      <c r="DY59" s="863"/>
      <c r="DZ59" s="864"/>
      <c r="EA59" s="244"/>
    </row>
    <row r="60" spans="1:131" s="245" customFormat="1" ht="26.25" customHeight="1" x14ac:dyDescent="0.2">
      <c r="A60" s="259">
        <v>33</v>
      </c>
      <c r="B60" s="833"/>
      <c r="C60" s="834"/>
      <c r="D60" s="834"/>
      <c r="E60" s="834"/>
      <c r="F60" s="834"/>
      <c r="G60" s="834"/>
      <c r="H60" s="834"/>
      <c r="I60" s="834"/>
      <c r="J60" s="834"/>
      <c r="K60" s="834"/>
      <c r="L60" s="834"/>
      <c r="M60" s="834"/>
      <c r="N60" s="834"/>
      <c r="O60" s="834"/>
      <c r="P60" s="835"/>
      <c r="Q60" s="910"/>
      <c r="R60" s="911"/>
      <c r="S60" s="911"/>
      <c r="T60" s="911"/>
      <c r="U60" s="911"/>
      <c r="V60" s="911"/>
      <c r="W60" s="911"/>
      <c r="X60" s="911"/>
      <c r="Y60" s="911"/>
      <c r="Z60" s="911"/>
      <c r="AA60" s="911"/>
      <c r="AB60" s="911"/>
      <c r="AC60" s="911"/>
      <c r="AD60" s="911"/>
      <c r="AE60" s="912"/>
      <c r="AF60" s="839"/>
      <c r="AG60" s="840"/>
      <c r="AH60" s="840"/>
      <c r="AI60" s="840"/>
      <c r="AJ60" s="841"/>
      <c r="AK60" s="913"/>
      <c r="AL60" s="911"/>
      <c r="AM60" s="911"/>
      <c r="AN60" s="911"/>
      <c r="AO60" s="911"/>
      <c r="AP60" s="911"/>
      <c r="AQ60" s="911"/>
      <c r="AR60" s="911"/>
      <c r="AS60" s="911"/>
      <c r="AT60" s="911"/>
      <c r="AU60" s="911"/>
      <c r="AV60" s="911"/>
      <c r="AW60" s="911"/>
      <c r="AX60" s="911"/>
      <c r="AY60" s="911"/>
      <c r="AZ60" s="914"/>
      <c r="BA60" s="914"/>
      <c r="BB60" s="914"/>
      <c r="BC60" s="914"/>
      <c r="BD60" s="914"/>
      <c r="BE60" s="905"/>
      <c r="BF60" s="905"/>
      <c r="BG60" s="905"/>
      <c r="BH60" s="905"/>
      <c r="BI60" s="906"/>
      <c r="BJ60" s="250"/>
      <c r="BK60" s="250"/>
      <c r="BL60" s="250"/>
      <c r="BM60" s="250"/>
      <c r="BN60" s="250"/>
      <c r="BO60" s="263"/>
      <c r="BP60" s="263"/>
      <c r="BQ60" s="260">
        <v>54</v>
      </c>
      <c r="BR60" s="261"/>
      <c r="BS60" s="846"/>
      <c r="BT60" s="847"/>
      <c r="BU60" s="847"/>
      <c r="BV60" s="847"/>
      <c r="BW60" s="847"/>
      <c r="BX60" s="847"/>
      <c r="BY60" s="847"/>
      <c r="BZ60" s="847"/>
      <c r="CA60" s="847"/>
      <c r="CB60" s="847"/>
      <c r="CC60" s="847"/>
      <c r="CD60" s="847"/>
      <c r="CE60" s="847"/>
      <c r="CF60" s="847"/>
      <c r="CG60" s="848"/>
      <c r="CH60" s="859"/>
      <c r="CI60" s="860"/>
      <c r="CJ60" s="860"/>
      <c r="CK60" s="860"/>
      <c r="CL60" s="861"/>
      <c r="CM60" s="859"/>
      <c r="CN60" s="860"/>
      <c r="CO60" s="860"/>
      <c r="CP60" s="860"/>
      <c r="CQ60" s="861"/>
      <c r="CR60" s="859"/>
      <c r="CS60" s="860"/>
      <c r="CT60" s="860"/>
      <c r="CU60" s="860"/>
      <c r="CV60" s="861"/>
      <c r="CW60" s="859"/>
      <c r="CX60" s="860"/>
      <c r="CY60" s="860"/>
      <c r="CZ60" s="860"/>
      <c r="DA60" s="861"/>
      <c r="DB60" s="859"/>
      <c r="DC60" s="860"/>
      <c r="DD60" s="860"/>
      <c r="DE60" s="860"/>
      <c r="DF60" s="861"/>
      <c r="DG60" s="859"/>
      <c r="DH60" s="860"/>
      <c r="DI60" s="860"/>
      <c r="DJ60" s="860"/>
      <c r="DK60" s="861"/>
      <c r="DL60" s="859"/>
      <c r="DM60" s="860"/>
      <c r="DN60" s="860"/>
      <c r="DO60" s="860"/>
      <c r="DP60" s="861"/>
      <c r="DQ60" s="859"/>
      <c r="DR60" s="860"/>
      <c r="DS60" s="860"/>
      <c r="DT60" s="860"/>
      <c r="DU60" s="861"/>
      <c r="DV60" s="862"/>
      <c r="DW60" s="863"/>
      <c r="DX60" s="863"/>
      <c r="DY60" s="863"/>
      <c r="DZ60" s="864"/>
      <c r="EA60" s="244"/>
    </row>
    <row r="61" spans="1:131" s="245" customFormat="1" ht="26.25" customHeight="1" thickBot="1" x14ac:dyDescent="0.25">
      <c r="A61" s="259">
        <v>34</v>
      </c>
      <c r="B61" s="833"/>
      <c r="C61" s="834"/>
      <c r="D61" s="834"/>
      <c r="E61" s="834"/>
      <c r="F61" s="834"/>
      <c r="G61" s="834"/>
      <c r="H61" s="834"/>
      <c r="I61" s="834"/>
      <c r="J61" s="834"/>
      <c r="K61" s="834"/>
      <c r="L61" s="834"/>
      <c r="M61" s="834"/>
      <c r="N61" s="834"/>
      <c r="O61" s="834"/>
      <c r="P61" s="835"/>
      <c r="Q61" s="910"/>
      <c r="R61" s="911"/>
      <c r="S61" s="911"/>
      <c r="T61" s="911"/>
      <c r="U61" s="911"/>
      <c r="V61" s="911"/>
      <c r="W61" s="911"/>
      <c r="X61" s="911"/>
      <c r="Y61" s="911"/>
      <c r="Z61" s="911"/>
      <c r="AA61" s="911"/>
      <c r="AB61" s="911"/>
      <c r="AC61" s="911"/>
      <c r="AD61" s="911"/>
      <c r="AE61" s="912"/>
      <c r="AF61" s="839"/>
      <c r="AG61" s="840"/>
      <c r="AH61" s="840"/>
      <c r="AI61" s="840"/>
      <c r="AJ61" s="841"/>
      <c r="AK61" s="913"/>
      <c r="AL61" s="911"/>
      <c r="AM61" s="911"/>
      <c r="AN61" s="911"/>
      <c r="AO61" s="911"/>
      <c r="AP61" s="911"/>
      <c r="AQ61" s="911"/>
      <c r="AR61" s="911"/>
      <c r="AS61" s="911"/>
      <c r="AT61" s="911"/>
      <c r="AU61" s="911"/>
      <c r="AV61" s="911"/>
      <c r="AW61" s="911"/>
      <c r="AX61" s="911"/>
      <c r="AY61" s="911"/>
      <c r="AZ61" s="914"/>
      <c r="BA61" s="914"/>
      <c r="BB61" s="914"/>
      <c r="BC61" s="914"/>
      <c r="BD61" s="914"/>
      <c r="BE61" s="905"/>
      <c r="BF61" s="905"/>
      <c r="BG61" s="905"/>
      <c r="BH61" s="905"/>
      <c r="BI61" s="906"/>
      <c r="BJ61" s="250"/>
      <c r="BK61" s="250"/>
      <c r="BL61" s="250"/>
      <c r="BM61" s="250"/>
      <c r="BN61" s="250"/>
      <c r="BO61" s="263"/>
      <c r="BP61" s="263"/>
      <c r="BQ61" s="260">
        <v>55</v>
      </c>
      <c r="BR61" s="261"/>
      <c r="BS61" s="846"/>
      <c r="BT61" s="847"/>
      <c r="BU61" s="847"/>
      <c r="BV61" s="847"/>
      <c r="BW61" s="847"/>
      <c r="BX61" s="847"/>
      <c r="BY61" s="847"/>
      <c r="BZ61" s="847"/>
      <c r="CA61" s="847"/>
      <c r="CB61" s="847"/>
      <c r="CC61" s="847"/>
      <c r="CD61" s="847"/>
      <c r="CE61" s="847"/>
      <c r="CF61" s="847"/>
      <c r="CG61" s="848"/>
      <c r="CH61" s="859"/>
      <c r="CI61" s="860"/>
      <c r="CJ61" s="860"/>
      <c r="CK61" s="860"/>
      <c r="CL61" s="861"/>
      <c r="CM61" s="859"/>
      <c r="CN61" s="860"/>
      <c r="CO61" s="860"/>
      <c r="CP61" s="860"/>
      <c r="CQ61" s="861"/>
      <c r="CR61" s="859"/>
      <c r="CS61" s="860"/>
      <c r="CT61" s="860"/>
      <c r="CU61" s="860"/>
      <c r="CV61" s="861"/>
      <c r="CW61" s="859"/>
      <c r="CX61" s="860"/>
      <c r="CY61" s="860"/>
      <c r="CZ61" s="860"/>
      <c r="DA61" s="861"/>
      <c r="DB61" s="859"/>
      <c r="DC61" s="860"/>
      <c r="DD61" s="860"/>
      <c r="DE61" s="860"/>
      <c r="DF61" s="861"/>
      <c r="DG61" s="859"/>
      <c r="DH61" s="860"/>
      <c r="DI61" s="860"/>
      <c r="DJ61" s="860"/>
      <c r="DK61" s="861"/>
      <c r="DL61" s="859"/>
      <c r="DM61" s="860"/>
      <c r="DN61" s="860"/>
      <c r="DO61" s="860"/>
      <c r="DP61" s="861"/>
      <c r="DQ61" s="859"/>
      <c r="DR61" s="860"/>
      <c r="DS61" s="860"/>
      <c r="DT61" s="860"/>
      <c r="DU61" s="861"/>
      <c r="DV61" s="862"/>
      <c r="DW61" s="863"/>
      <c r="DX61" s="863"/>
      <c r="DY61" s="863"/>
      <c r="DZ61" s="864"/>
      <c r="EA61" s="244"/>
    </row>
    <row r="62" spans="1:131" s="245" customFormat="1" ht="26.25" customHeight="1" x14ac:dyDescent="0.2">
      <c r="A62" s="259">
        <v>35</v>
      </c>
      <c r="B62" s="833"/>
      <c r="C62" s="834"/>
      <c r="D62" s="834"/>
      <c r="E62" s="834"/>
      <c r="F62" s="834"/>
      <c r="G62" s="834"/>
      <c r="H62" s="834"/>
      <c r="I62" s="834"/>
      <c r="J62" s="834"/>
      <c r="K62" s="834"/>
      <c r="L62" s="834"/>
      <c r="M62" s="834"/>
      <c r="N62" s="834"/>
      <c r="O62" s="834"/>
      <c r="P62" s="835"/>
      <c r="Q62" s="910"/>
      <c r="R62" s="911"/>
      <c r="S62" s="911"/>
      <c r="T62" s="911"/>
      <c r="U62" s="911"/>
      <c r="V62" s="911"/>
      <c r="W62" s="911"/>
      <c r="X62" s="911"/>
      <c r="Y62" s="911"/>
      <c r="Z62" s="911"/>
      <c r="AA62" s="911"/>
      <c r="AB62" s="911"/>
      <c r="AC62" s="911"/>
      <c r="AD62" s="911"/>
      <c r="AE62" s="912"/>
      <c r="AF62" s="839"/>
      <c r="AG62" s="840"/>
      <c r="AH62" s="840"/>
      <c r="AI62" s="840"/>
      <c r="AJ62" s="841"/>
      <c r="AK62" s="913"/>
      <c r="AL62" s="911"/>
      <c r="AM62" s="911"/>
      <c r="AN62" s="911"/>
      <c r="AO62" s="911"/>
      <c r="AP62" s="911"/>
      <c r="AQ62" s="911"/>
      <c r="AR62" s="911"/>
      <c r="AS62" s="911"/>
      <c r="AT62" s="911"/>
      <c r="AU62" s="911"/>
      <c r="AV62" s="911"/>
      <c r="AW62" s="911"/>
      <c r="AX62" s="911"/>
      <c r="AY62" s="911"/>
      <c r="AZ62" s="914"/>
      <c r="BA62" s="914"/>
      <c r="BB62" s="914"/>
      <c r="BC62" s="914"/>
      <c r="BD62" s="914"/>
      <c r="BE62" s="905"/>
      <c r="BF62" s="905"/>
      <c r="BG62" s="905"/>
      <c r="BH62" s="905"/>
      <c r="BI62" s="906"/>
      <c r="BJ62" s="922" t="s">
        <v>409</v>
      </c>
      <c r="BK62" s="883"/>
      <c r="BL62" s="883"/>
      <c r="BM62" s="883"/>
      <c r="BN62" s="884"/>
      <c r="BO62" s="263"/>
      <c r="BP62" s="263"/>
      <c r="BQ62" s="260">
        <v>56</v>
      </c>
      <c r="BR62" s="261"/>
      <c r="BS62" s="846"/>
      <c r="BT62" s="847"/>
      <c r="BU62" s="847"/>
      <c r="BV62" s="847"/>
      <c r="BW62" s="847"/>
      <c r="BX62" s="847"/>
      <c r="BY62" s="847"/>
      <c r="BZ62" s="847"/>
      <c r="CA62" s="847"/>
      <c r="CB62" s="847"/>
      <c r="CC62" s="847"/>
      <c r="CD62" s="847"/>
      <c r="CE62" s="847"/>
      <c r="CF62" s="847"/>
      <c r="CG62" s="848"/>
      <c r="CH62" s="859"/>
      <c r="CI62" s="860"/>
      <c r="CJ62" s="860"/>
      <c r="CK62" s="860"/>
      <c r="CL62" s="861"/>
      <c r="CM62" s="859"/>
      <c r="CN62" s="860"/>
      <c r="CO62" s="860"/>
      <c r="CP62" s="860"/>
      <c r="CQ62" s="861"/>
      <c r="CR62" s="859"/>
      <c r="CS62" s="860"/>
      <c r="CT62" s="860"/>
      <c r="CU62" s="860"/>
      <c r="CV62" s="861"/>
      <c r="CW62" s="859"/>
      <c r="CX62" s="860"/>
      <c r="CY62" s="860"/>
      <c r="CZ62" s="860"/>
      <c r="DA62" s="861"/>
      <c r="DB62" s="859"/>
      <c r="DC62" s="860"/>
      <c r="DD62" s="860"/>
      <c r="DE62" s="860"/>
      <c r="DF62" s="861"/>
      <c r="DG62" s="859"/>
      <c r="DH62" s="860"/>
      <c r="DI62" s="860"/>
      <c r="DJ62" s="860"/>
      <c r="DK62" s="861"/>
      <c r="DL62" s="859"/>
      <c r="DM62" s="860"/>
      <c r="DN62" s="860"/>
      <c r="DO62" s="860"/>
      <c r="DP62" s="861"/>
      <c r="DQ62" s="859"/>
      <c r="DR62" s="860"/>
      <c r="DS62" s="860"/>
      <c r="DT62" s="860"/>
      <c r="DU62" s="861"/>
      <c r="DV62" s="862"/>
      <c r="DW62" s="863"/>
      <c r="DX62" s="863"/>
      <c r="DY62" s="863"/>
      <c r="DZ62" s="864"/>
      <c r="EA62" s="244"/>
    </row>
    <row r="63" spans="1:131" s="245" customFormat="1" ht="26.25" customHeight="1" thickBot="1" x14ac:dyDescent="0.25">
      <c r="A63" s="262" t="s">
        <v>387</v>
      </c>
      <c r="B63" s="868" t="s">
        <v>410</v>
      </c>
      <c r="C63" s="869"/>
      <c r="D63" s="869"/>
      <c r="E63" s="869"/>
      <c r="F63" s="869"/>
      <c r="G63" s="869"/>
      <c r="H63" s="869"/>
      <c r="I63" s="869"/>
      <c r="J63" s="869"/>
      <c r="K63" s="869"/>
      <c r="L63" s="869"/>
      <c r="M63" s="869"/>
      <c r="N63" s="869"/>
      <c r="O63" s="869"/>
      <c r="P63" s="870"/>
      <c r="Q63" s="915"/>
      <c r="R63" s="916"/>
      <c r="S63" s="916"/>
      <c r="T63" s="916"/>
      <c r="U63" s="916"/>
      <c r="V63" s="916"/>
      <c r="W63" s="916"/>
      <c r="X63" s="916"/>
      <c r="Y63" s="916"/>
      <c r="Z63" s="916"/>
      <c r="AA63" s="916"/>
      <c r="AB63" s="916"/>
      <c r="AC63" s="916"/>
      <c r="AD63" s="916"/>
      <c r="AE63" s="917"/>
      <c r="AF63" s="918">
        <v>998</v>
      </c>
      <c r="AG63" s="919"/>
      <c r="AH63" s="919"/>
      <c r="AI63" s="919"/>
      <c r="AJ63" s="920"/>
      <c r="AK63" s="921"/>
      <c r="AL63" s="916"/>
      <c r="AM63" s="916"/>
      <c r="AN63" s="916"/>
      <c r="AO63" s="916"/>
      <c r="AP63" s="919">
        <f>SUM(AP28:AT34)</f>
        <v>6172</v>
      </c>
      <c r="AQ63" s="919"/>
      <c r="AR63" s="919"/>
      <c r="AS63" s="919"/>
      <c r="AT63" s="919"/>
      <c r="AU63" s="919">
        <f>SUM(AU28:AY34)</f>
        <v>1954</v>
      </c>
      <c r="AV63" s="919"/>
      <c r="AW63" s="919"/>
      <c r="AX63" s="919"/>
      <c r="AY63" s="919"/>
      <c r="AZ63" s="923"/>
      <c r="BA63" s="923"/>
      <c r="BB63" s="923"/>
      <c r="BC63" s="923"/>
      <c r="BD63" s="923"/>
      <c r="BE63" s="924"/>
      <c r="BF63" s="924"/>
      <c r="BG63" s="924"/>
      <c r="BH63" s="924"/>
      <c r="BI63" s="925"/>
      <c r="BJ63" s="926" t="s">
        <v>129</v>
      </c>
      <c r="BK63" s="927"/>
      <c r="BL63" s="927"/>
      <c r="BM63" s="927"/>
      <c r="BN63" s="928"/>
      <c r="BO63" s="263"/>
      <c r="BP63" s="263"/>
      <c r="BQ63" s="260">
        <v>57</v>
      </c>
      <c r="BR63" s="261"/>
      <c r="BS63" s="846"/>
      <c r="BT63" s="847"/>
      <c r="BU63" s="847"/>
      <c r="BV63" s="847"/>
      <c r="BW63" s="847"/>
      <c r="BX63" s="847"/>
      <c r="BY63" s="847"/>
      <c r="BZ63" s="847"/>
      <c r="CA63" s="847"/>
      <c r="CB63" s="847"/>
      <c r="CC63" s="847"/>
      <c r="CD63" s="847"/>
      <c r="CE63" s="847"/>
      <c r="CF63" s="847"/>
      <c r="CG63" s="848"/>
      <c r="CH63" s="859"/>
      <c r="CI63" s="860"/>
      <c r="CJ63" s="860"/>
      <c r="CK63" s="860"/>
      <c r="CL63" s="861"/>
      <c r="CM63" s="859"/>
      <c r="CN63" s="860"/>
      <c r="CO63" s="860"/>
      <c r="CP63" s="860"/>
      <c r="CQ63" s="861"/>
      <c r="CR63" s="859"/>
      <c r="CS63" s="860"/>
      <c r="CT63" s="860"/>
      <c r="CU63" s="860"/>
      <c r="CV63" s="861"/>
      <c r="CW63" s="859"/>
      <c r="CX63" s="860"/>
      <c r="CY63" s="860"/>
      <c r="CZ63" s="860"/>
      <c r="DA63" s="861"/>
      <c r="DB63" s="859"/>
      <c r="DC63" s="860"/>
      <c r="DD63" s="860"/>
      <c r="DE63" s="860"/>
      <c r="DF63" s="861"/>
      <c r="DG63" s="859"/>
      <c r="DH63" s="860"/>
      <c r="DI63" s="860"/>
      <c r="DJ63" s="860"/>
      <c r="DK63" s="861"/>
      <c r="DL63" s="859"/>
      <c r="DM63" s="860"/>
      <c r="DN63" s="860"/>
      <c r="DO63" s="860"/>
      <c r="DP63" s="861"/>
      <c r="DQ63" s="859"/>
      <c r="DR63" s="860"/>
      <c r="DS63" s="860"/>
      <c r="DT63" s="860"/>
      <c r="DU63" s="861"/>
      <c r="DV63" s="862"/>
      <c r="DW63" s="863"/>
      <c r="DX63" s="863"/>
      <c r="DY63" s="863"/>
      <c r="DZ63" s="864"/>
      <c r="EA63" s="244"/>
    </row>
    <row r="64" spans="1:131" s="245" customFormat="1" ht="26.25" customHeight="1" x14ac:dyDescent="0.2">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0">
        <v>58</v>
      </c>
      <c r="BR64" s="261"/>
      <c r="BS64" s="846"/>
      <c r="BT64" s="847"/>
      <c r="BU64" s="847"/>
      <c r="BV64" s="847"/>
      <c r="BW64" s="847"/>
      <c r="BX64" s="847"/>
      <c r="BY64" s="847"/>
      <c r="BZ64" s="847"/>
      <c r="CA64" s="847"/>
      <c r="CB64" s="847"/>
      <c r="CC64" s="847"/>
      <c r="CD64" s="847"/>
      <c r="CE64" s="847"/>
      <c r="CF64" s="847"/>
      <c r="CG64" s="848"/>
      <c r="CH64" s="859"/>
      <c r="CI64" s="860"/>
      <c r="CJ64" s="860"/>
      <c r="CK64" s="860"/>
      <c r="CL64" s="861"/>
      <c r="CM64" s="859"/>
      <c r="CN64" s="860"/>
      <c r="CO64" s="860"/>
      <c r="CP64" s="860"/>
      <c r="CQ64" s="861"/>
      <c r="CR64" s="859"/>
      <c r="CS64" s="860"/>
      <c r="CT64" s="860"/>
      <c r="CU64" s="860"/>
      <c r="CV64" s="861"/>
      <c r="CW64" s="859"/>
      <c r="CX64" s="860"/>
      <c r="CY64" s="860"/>
      <c r="CZ64" s="860"/>
      <c r="DA64" s="861"/>
      <c r="DB64" s="859"/>
      <c r="DC64" s="860"/>
      <c r="DD64" s="860"/>
      <c r="DE64" s="860"/>
      <c r="DF64" s="861"/>
      <c r="DG64" s="859"/>
      <c r="DH64" s="860"/>
      <c r="DI64" s="860"/>
      <c r="DJ64" s="860"/>
      <c r="DK64" s="861"/>
      <c r="DL64" s="859"/>
      <c r="DM64" s="860"/>
      <c r="DN64" s="860"/>
      <c r="DO64" s="860"/>
      <c r="DP64" s="861"/>
      <c r="DQ64" s="859"/>
      <c r="DR64" s="860"/>
      <c r="DS64" s="860"/>
      <c r="DT64" s="860"/>
      <c r="DU64" s="861"/>
      <c r="DV64" s="862"/>
      <c r="DW64" s="863"/>
      <c r="DX64" s="863"/>
      <c r="DY64" s="863"/>
      <c r="DZ64" s="864"/>
      <c r="EA64" s="244"/>
    </row>
    <row r="65" spans="1:131" s="245" customFormat="1" ht="26.25" customHeight="1" thickBot="1" x14ac:dyDescent="0.25">
      <c r="A65" s="250" t="s">
        <v>411</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3"/>
      <c r="BF65" s="263"/>
      <c r="BG65" s="263"/>
      <c r="BH65" s="263"/>
      <c r="BI65" s="263"/>
      <c r="BJ65" s="263"/>
      <c r="BK65" s="263"/>
      <c r="BL65" s="263"/>
      <c r="BM65" s="263"/>
      <c r="BN65" s="263"/>
      <c r="BO65" s="263"/>
      <c r="BP65" s="263"/>
      <c r="BQ65" s="260">
        <v>59</v>
      </c>
      <c r="BR65" s="261"/>
      <c r="BS65" s="846"/>
      <c r="BT65" s="847"/>
      <c r="BU65" s="847"/>
      <c r="BV65" s="847"/>
      <c r="BW65" s="847"/>
      <c r="BX65" s="847"/>
      <c r="BY65" s="847"/>
      <c r="BZ65" s="847"/>
      <c r="CA65" s="847"/>
      <c r="CB65" s="847"/>
      <c r="CC65" s="847"/>
      <c r="CD65" s="847"/>
      <c r="CE65" s="847"/>
      <c r="CF65" s="847"/>
      <c r="CG65" s="848"/>
      <c r="CH65" s="859"/>
      <c r="CI65" s="860"/>
      <c r="CJ65" s="860"/>
      <c r="CK65" s="860"/>
      <c r="CL65" s="861"/>
      <c r="CM65" s="859"/>
      <c r="CN65" s="860"/>
      <c r="CO65" s="860"/>
      <c r="CP65" s="860"/>
      <c r="CQ65" s="861"/>
      <c r="CR65" s="859"/>
      <c r="CS65" s="860"/>
      <c r="CT65" s="860"/>
      <c r="CU65" s="860"/>
      <c r="CV65" s="861"/>
      <c r="CW65" s="859"/>
      <c r="CX65" s="860"/>
      <c r="CY65" s="860"/>
      <c r="CZ65" s="860"/>
      <c r="DA65" s="861"/>
      <c r="DB65" s="859"/>
      <c r="DC65" s="860"/>
      <c r="DD65" s="860"/>
      <c r="DE65" s="860"/>
      <c r="DF65" s="861"/>
      <c r="DG65" s="859"/>
      <c r="DH65" s="860"/>
      <c r="DI65" s="860"/>
      <c r="DJ65" s="860"/>
      <c r="DK65" s="861"/>
      <c r="DL65" s="859"/>
      <c r="DM65" s="860"/>
      <c r="DN65" s="860"/>
      <c r="DO65" s="860"/>
      <c r="DP65" s="861"/>
      <c r="DQ65" s="859"/>
      <c r="DR65" s="860"/>
      <c r="DS65" s="860"/>
      <c r="DT65" s="860"/>
      <c r="DU65" s="861"/>
      <c r="DV65" s="862"/>
      <c r="DW65" s="863"/>
      <c r="DX65" s="863"/>
      <c r="DY65" s="863"/>
      <c r="DZ65" s="864"/>
      <c r="EA65" s="244"/>
    </row>
    <row r="66" spans="1:131" s="245" customFormat="1" ht="26.25" customHeight="1" x14ac:dyDescent="0.2">
      <c r="A66" s="818" t="s">
        <v>412</v>
      </c>
      <c r="B66" s="819"/>
      <c r="C66" s="819"/>
      <c r="D66" s="819"/>
      <c r="E66" s="819"/>
      <c r="F66" s="819"/>
      <c r="G66" s="819"/>
      <c r="H66" s="819"/>
      <c r="I66" s="819"/>
      <c r="J66" s="819"/>
      <c r="K66" s="819"/>
      <c r="L66" s="819"/>
      <c r="M66" s="819"/>
      <c r="N66" s="819"/>
      <c r="O66" s="819"/>
      <c r="P66" s="820"/>
      <c r="Q66" s="795" t="s">
        <v>413</v>
      </c>
      <c r="R66" s="796"/>
      <c r="S66" s="796"/>
      <c r="T66" s="796"/>
      <c r="U66" s="797"/>
      <c r="V66" s="795" t="s">
        <v>414</v>
      </c>
      <c r="W66" s="796"/>
      <c r="X66" s="796"/>
      <c r="Y66" s="796"/>
      <c r="Z66" s="797"/>
      <c r="AA66" s="795" t="s">
        <v>415</v>
      </c>
      <c r="AB66" s="796"/>
      <c r="AC66" s="796"/>
      <c r="AD66" s="796"/>
      <c r="AE66" s="797"/>
      <c r="AF66" s="929" t="s">
        <v>395</v>
      </c>
      <c r="AG66" s="890"/>
      <c r="AH66" s="890"/>
      <c r="AI66" s="890"/>
      <c r="AJ66" s="930"/>
      <c r="AK66" s="795" t="s">
        <v>416</v>
      </c>
      <c r="AL66" s="819"/>
      <c r="AM66" s="819"/>
      <c r="AN66" s="819"/>
      <c r="AO66" s="820"/>
      <c r="AP66" s="795" t="s">
        <v>397</v>
      </c>
      <c r="AQ66" s="796"/>
      <c r="AR66" s="796"/>
      <c r="AS66" s="796"/>
      <c r="AT66" s="797"/>
      <c r="AU66" s="795" t="s">
        <v>417</v>
      </c>
      <c r="AV66" s="796"/>
      <c r="AW66" s="796"/>
      <c r="AX66" s="796"/>
      <c r="AY66" s="797"/>
      <c r="AZ66" s="795" t="s">
        <v>375</v>
      </c>
      <c r="BA66" s="796"/>
      <c r="BB66" s="796"/>
      <c r="BC66" s="796"/>
      <c r="BD66" s="807"/>
      <c r="BE66" s="263"/>
      <c r="BF66" s="263"/>
      <c r="BG66" s="263"/>
      <c r="BH66" s="263"/>
      <c r="BI66" s="263"/>
      <c r="BJ66" s="263"/>
      <c r="BK66" s="263"/>
      <c r="BL66" s="263"/>
      <c r="BM66" s="263"/>
      <c r="BN66" s="263"/>
      <c r="BO66" s="263"/>
      <c r="BP66" s="263"/>
      <c r="BQ66" s="260">
        <v>60</v>
      </c>
      <c r="BR66" s="265"/>
      <c r="BS66" s="940"/>
      <c r="BT66" s="941"/>
      <c r="BU66" s="941"/>
      <c r="BV66" s="941"/>
      <c r="BW66" s="941"/>
      <c r="BX66" s="941"/>
      <c r="BY66" s="941"/>
      <c r="BZ66" s="941"/>
      <c r="CA66" s="941"/>
      <c r="CB66" s="941"/>
      <c r="CC66" s="941"/>
      <c r="CD66" s="941"/>
      <c r="CE66" s="941"/>
      <c r="CF66" s="941"/>
      <c r="CG66" s="942"/>
      <c r="CH66" s="937"/>
      <c r="CI66" s="938"/>
      <c r="CJ66" s="938"/>
      <c r="CK66" s="938"/>
      <c r="CL66" s="939"/>
      <c r="CM66" s="937"/>
      <c r="CN66" s="938"/>
      <c r="CO66" s="938"/>
      <c r="CP66" s="938"/>
      <c r="CQ66" s="939"/>
      <c r="CR66" s="937"/>
      <c r="CS66" s="938"/>
      <c r="CT66" s="938"/>
      <c r="CU66" s="938"/>
      <c r="CV66" s="939"/>
      <c r="CW66" s="937"/>
      <c r="CX66" s="938"/>
      <c r="CY66" s="938"/>
      <c r="CZ66" s="938"/>
      <c r="DA66" s="939"/>
      <c r="DB66" s="937"/>
      <c r="DC66" s="938"/>
      <c r="DD66" s="938"/>
      <c r="DE66" s="938"/>
      <c r="DF66" s="939"/>
      <c r="DG66" s="937"/>
      <c r="DH66" s="938"/>
      <c r="DI66" s="938"/>
      <c r="DJ66" s="938"/>
      <c r="DK66" s="939"/>
      <c r="DL66" s="937"/>
      <c r="DM66" s="938"/>
      <c r="DN66" s="938"/>
      <c r="DO66" s="938"/>
      <c r="DP66" s="939"/>
      <c r="DQ66" s="937"/>
      <c r="DR66" s="938"/>
      <c r="DS66" s="938"/>
      <c r="DT66" s="938"/>
      <c r="DU66" s="939"/>
      <c r="DV66" s="934"/>
      <c r="DW66" s="935"/>
      <c r="DX66" s="935"/>
      <c r="DY66" s="935"/>
      <c r="DZ66" s="936"/>
      <c r="EA66" s="244"/>
    </row>
    <row r="67" spans="1:131" s="245" customFormat="1" ht="26.25" customHeight="1" thickBot="1" x14ac:dyDescent="0.25">
      <c r="A67" s="821"/>
      <c r="B67" s="822"/>
      <c r="C67" s="822"/>
      <c r="D67" s="822"/>
      <c r="E67" s="822"/>
      <c r="F67" s="822"/>
      <c r="G67" s="822"/>
      <c r="H67" s="822"/>
      <c r="I67" s="822"/>
      <c r="J67" s="822"/>
      <c r="K67" s="822"/>
      <c r="L67" s="822"/>
      <c r="M67" s="822"/>
      <c r="N67" s="822"/>
      <c r="O67" s="822"/>
      <c r="P67" s="823"/>
      <c r="Q67" s="798"/>
      <c r="R67" s="799"/>
      <c r="S67" s="799"/>
      <c r="T67" s="799"/>
      <c r="U67" s="800"/>
      <c r="V67" s="798"/>
      <c r="W67" s="799"/>
      <c r="X67" s="799"/>
      <c r="Y67" s="799"/>
      <c r="Z67" s="800"/>
      <c r="AA67" s="798"/>
      <c r="AB67" s="799"/>
      <c r="AC67" s="799"/>
      <c r="AD67" s="799"/>
      <c r="AE67" s="800"/>
      <c r="AF67" s="931"/>
      <c r="AG67" s="893"/>
      <c r="AH67" s="893"/>
      <c r="AI67" s="893"/>
      <c r="AJ67" s="932"/>
      <c r="AK67" s="933"/>
      <c r="AL67" s="822"/>
      <c r="AM67" s="822"/>
      <c r="AN67" s="822"/>
      <c r="AO67" s="823"/>
      <c r="AP67" s="798"/>
      <c r="AQ67" s="799"/>
      <c r="AR67" s="799"/>
      <c r="AS67" s="799"/>
      <c r="AT67" s="800"/>
      <c r="AU67" s="798"/>
      <c r="AV67" s="799"/>
      <c r="AW67" s="799"/>
      <c r="AX67" s="799"/>
      <c r="AY67" s="800"/>
      <c r="AZ67" s="798"/>
      <c r="BA67" s="799"/>
      <c r="BB67" s="799"/>
      <c r="BC67" s="799"/>
      <c r="BD67" s="808"/>
      <c r="BE67" s="263"/>
      <c r="BF67" s="263"/>
      <c r="BG67" s="263"/>
      <c r="BH67" s="263"/>
      <c r="BI67" s="263"/>
      <c r="BJ67" s="263"/>
      <c r="BK67" s="263"/>
      <c r="BL67" s="263"/>
      <c r="BM67" s="263"/>
      <c r="BN67" s="263"/>
      <c r="BO67" s="263"/>
      <c r="BP67" s="263"/>
      <c r="BQ67" s="260">
        <v>61</v>
      </c>
      <c r="BR67" s="265"/>
      <c r="BS67" s="940"/>
      <c r="BT67" s="941"/>
      <c r="BU67" s="941"/>
      <c r="BV67" s="941"/>
      <c r="BW67" s="941"/>
      <c r="BX67" s="941"/>
      <c r="BY67" s="941"/>
      <c r="BZ67" s="941"/>
      <c r="CA67" s="941"/>
      <c r="CB67" s="941"/>
      <c r="CC67" s="941"/>
      <c r="CD67" s="941"/>
      <c r="CE67" s="941"/>
      <c r="CF67" s="941"/>
      <c r="CG67" s="942"/>
      <c r="CH67" s="937"/>
      <c r="CI67" s="938"/>
      <c r="CJ67" s="938"/>
      <c r="CK67" s="938"/>
      <c r="CL67" s="939"/>
      <c r="CM67" s="937"/>
      <c r="CN67" s="938"/>
      <c r="CO67" s="938"/>
      <c r="CP67" s="938"/>
      <c r="CQ67" s="939"/>
      <c r="CR67" s="937"/>
      <c r="CS67" s="938"/>
      <c r="CT67" s="938"/>
      <c r="CU67" s="938"/>
      <c r="CV67" s="939"/>
      <c r="CW67" s="937"/>
      <c r="CX67" s="938"/>
      <c r="CY67" s="938"/>
      <c r="CZ67" s="938"/>
      <c r="DA67" s="939"/>
      <c r="DB67" s="937"/>
      <c r="DC67" s="938"/>
      <c r="DD67" s="938"/>
      <c r="DE67" s="938"/>
      <c r="DF67" s="939"/>
      <c r="DG67" s="937"/>
      <c r="DH67" s="938"/>
      <c r="DI67" s="938"/>
      <c r="DJ67" s="938"/>
      <c r="DK67" s="939"/>
      <c r="DL67" s="937"/>
      <c r="DM67" s="938"/>
      <c r="DN67" s="938"/>
      <c r="DO67" s="938"/>
      <c r="DP67" s="939"/>
      <c r="DQ67" s="937"/>
      <c r="DR67" s="938"/>
      <c r="DS67" s="938"/>
      <c r="DT67" s="938"/>
      <c r="DU67" s="939"/>
      <c r="DV67" s="934"/>
      <c r="DW67" s="935"/>
      <c r="DX67" s="935"/>
      <c r="DY67" s="935"/>
      <c r="DZ67" s="936"/>
      <c r="EA67" s="244"/>
    </row>
    <row r="68" spans="1:131" s="245" customFormat="1" ht="26.25" customHeight="1" thickTop="1" x14ac:dyDescent="0.2">
      <c r="A68" s="256">
        <v>1</v>
      </c>
      <c r="B68" s="946" t="s">
        <v>584</v>
      </c>
      <c r="C68" s="947"/>
      <c r="D68" s="947"/>
      <c r="E68" s="947"/>
      <c r="F68" s="947"/>
      <c r="G68" s="947"/>
      <c r="H68" s="947"/>
      <c r="I68" s="947"/>
      <c r="J68" s="947"/>
      <c r="K68" s="947"/>
      <c r="L68" s="947"/>
      <c r="M68" s="947"/>
      <c r="N68" s="947"/>
      <c r="O68" s="947"/>
      <c r="P68" s="948"/>
      <c r="Q68" s="949">
        <v>2508</v>
      </c>
      <c r="R68" s="943"/>
      <c r="S68" s="943"/>
      <c r="T68" s="943"/>
      <c r="U68" s="943"/>
      <c r="V68" s="943">
        <v>2453</v>
      </c>
      <c r="W68" s="943"/>
      <c r="X68" s="943"/>
      <c r="Y68" s="943"/>
      <c r="Z68" s="943"/>
      <c r="AA68" s="943">
        <v>56</v>
      </c>
      <c r="AB68" s="943"/>
      <c r="AC68" s="943"/>
      <c r="AD68" s="943"/>
      <c r="AE68" s="943"/>
      <c r="AF68" s="943">
        <v>56</v>
      </c>
      <c r="AG68" s="943"/>
      <c r="AH68" s="943"/>
      <c r="AI68" s="943"/>
      <c r="AJ68" s="943"/>
      <c r="AK68" s="943" t="s">
        <v>596</v>
      </c>
      <c r="AL68" s="943"/>
      <c r="AM68" s="943"/>
      <c r="AN68" s="943"/>
      <c r="AO68" s="943"/>
      <c r="AP68" s="943">
        <v>6409</v>
      </c>
      <c r="AQ68" s="943"/>
      <c r="AR68" s="943"/>
      <c r="AS68" s="943"/>
      <c r="AT68" s="943"/>
      <c r="AU68" s="943">
        <v>5342</v>
      </c>
      <c r="AV68" s="943"/>
      <c r="AW68" s="943"/>
      <c r="AX68" s="943"/>
      <c r="AY68" s="943"/>
      <c r="AZ68" s="944"/>
      <c r="BA68" s="944"/>
      <c r="BB68" s="944"/>
      <c r="BC68" s="944"/>
      <c r="BD68" s="945"/>
      <c r="BE68" s="263"/>
      <c r="BF68" s="263"/>
      <c r="BG68" s="263"/>
      <c r="BH68" s="263"/>
      <c r="BI68" s="263"/>
      <c r="BJ68" s="263"/>
      <c r="BK68" s="263"/>
      <c r="BL68" s="263"/>
      <c r="BM68" s="263"/>
      <c r="BN68" s="263"/>
      <c r="BO68" s="263"/>
      <c r="BP68" s="263"/>
      <c r="BQ68" s="260">
        <v>62</v>
      </c>
      <c r="BR68" s="265"/>
      <c r="BS68" s="940"/>
      <c r="BT68" s="941"/>
      <c r="BU68" s="941"/>
      <c r="BV68" s="941"/>
      <c r="BW68" s="941"/>
      <c r="BX68" s="941"/>
      <c r="BY68" s="941"/>
      <c r="BZ68" s="941"/>
      <c r="CA68" s="941"/>
      <c r="CB68" s="941"/>
      <c r="CC68" s="941"/>
      <c r="CD68" s="941"/>
      <c r="CE68" s="941"/>
      <c r="CF68" s="941"/>
      <c r="CG68" s="942"/>
      <c r="CH68" s="937"/>
      <c r="CI68" s="938"/>
      <c r="CJ68" s="938"/>
      <c r="CK68" s="938"/>
      <c r="CL68" s="939"/>
      <c r="CM68" s="937"/>
      <c r="CN68" s="938"/>
      <c r="CO68" s="938"/>
      <c r="CP68" s="938"/>
      <c r="CQ68" s="939"/>
      <c r="CR68" s="937"/>
      <c r="CS68" s="938"/>
      <c r="CT68" s="938"/>
      <c r="CU68" s="938"/>
      <c r="CV68" s="939"/>
      <c r="CW68" s="937"/>
      <c r="CX68" s="938"/>
      <c r="CY68" s="938"/>
      <c r="CZ68" s="938"/>
      <c r="DA68" s="939"/>
      <c r="DB68" s="937"/>
      <c r="DC68" s="938"/>
      <c r="DD68" s="938"/>
      <c r="DE68" s="938"/>
      <c r="DF68" s="939"/>
      <c r="DG68" s="937"/>
      <c r="DH68" s="938"/>
      <c r="DI68" s="938"/>
      <c r="DJ68" s="938"/>
      <c r="DK68" s="939"/>
      <c r="DL68" s="937"/>
      <c r="DM68" s="938"/>
      <c r="DN68" s="938"/>
      <c r="DO68" s="938"/>
      <c r="DP68" s="939"/>
      <c r="DQ68" s="937"/>
      <c r="DR68" s="938"/>
      <c r="DS68" s="938"/>
      <c r="DT68" s="938"/>
      <c r="DU68" s="939"/>
      <c r="DV68" s="934"/>
      <c r="DW68" s="935"/>
      <c r="DX68" s="935"/>
      <c r="DY68" s="935"/>
      <c r="DZ68" s="936"/>
      <c r="EA68" s="244"/>
    </row>
    <row r="69" spans="1:131" s="245" customFormat="1" ht="26.25" customHeight="1" x14ac:dyDescent="0.2">
      <c r="A69" s="259">
        <v>2</v>
      </c>
      <c r="B69" s="950" t="s">
        <v>585</v>
      </c>
      <c r="C69" s="951"/>
      <c r="D69" s="951"/>
      <c r="E69" s="951"/>
      <c r="F69" s="951"/>
      <c r="G69" s="951"/>
      <c r="H69" s="951"/>
      <c r="I69" s="951"/>
      <c r="J69" s="951"/>
      <c r="K69" s="951"/>
      <c r="L69" s="951"/>
      <c r="M69" s="951"/>
      <c r="N69" s="951"/>
      <c r="O69" s="951"/>
      <c r="P69" s="952"/>
      <c r="Q69" s="953">
        <v>3683</v>
      </c>
      <c r="R69" s="908"/>
      <c r="S69" s="908"/>
      <c r="T69" s="908"/>
      <c r="U69" s="908"/>
      <c r="V69" s="908">
        <v>3610</v>
      </c>
      <c r="W69" s="908"/>
      <c r="X69" s="908"/>
      <c r="Y69" s="908"/>
      <c r="Z69" s="908"/>
      <c r="AA69" s="908">
        <v>73</v>
      </c>
      <c r="AB69" s="908"/>
      <c r="AC69" s="908"/>
      <c r="AD69" s="908"/>
      <c r="AE69" s="908"/>
      <c r="AF69" s="908">
        <v>73</v>
      </c>
      <c r="AG69" s="908"/>
      <c r="AH69" s="908"/>
      <c r="AI69" s="908"/>
      <c r="AJ69" s="908"/>
      <c r="AK69" s="908" t="s">
        <v>596</v>
      </c>
      <c r="AL69" s="908"/>
      <c r="AM69" s="908"/>
      <c r="AN69" s="908"/>
      <c r="AO69" s="908"/>
      <c r="AP69" s="908" t="s">
        <v>596</v>
      </c>
      <c r="AQ69" s="908"/>
      <c r="AR69" s="908"/>
      <c r="AS69" s="908"/>
      <c r="AT69" s="908"/>
      <c r="AU69" s="908" t="s">
        <v>596</v>
      </c>
      <c r="AV69" s="908"/>
      <c r="AW69" s="908"/>
      <c r="AX69" s="908"/>
      <c r="AY69" s="908"/>
      <c r="AZ69" s="954"/>
      <c r="BA69" s="954"/>
      <c r="BB69" s="954"/>
      <c r="BC69" s="954"/>
      <c r="BD69" s="955"/>
      <c r="BE69" s="263"/>
      <c r="BF69" s="263"/>
      <c r="BG69" s="263"/>
      <c r="BH69" s="263"/>
      <c r="BI69" s="263"/>
      <c r="BJ69" s="263"/>
      <c r="BK69" s="263"/>
      <c r="BL69" s="263"/>
      <c r="BM69" s="263"/>
      <c r="BN69" s="263"/>
      <c r="BO69" s="263"/>
      <c r="BP69" s="263"/>
      <c r="BQ69" s="260">
        <v>63</v>
      </c>
      <c r="BR69" s="265"/>
      <c r="BS69" s="940"/>
      <c r="BT69" s="941"/>
      <c r="BU69" s="941"/>
      <c r="BV69" s="941"/>
      <c r="BW69" s="941"/>
      <c r="BX69" s="941"/>
      <c r="BY69" s="941"/>
      <c r="BZ69" s="941"/>
      <c r="CA69" s="941"/>
      <c r="CB69" s="941"/>
      <c r="CC69" s="941"/>
      <c r="CD69" s="941"/>
      <c r="CE69" s="941"/>
      <c r="CF69" s="941"/>
      <c r="CG69" s="942"/>
      <c r="CH69" s="937"/>
      <c r="CI69" s="938"/>
      <c r="CJ69" s="938"/>
      <c r="CK69" s="938"/>
      <c r="CL69" s="939"/>
      <c r="CM69" s="937"/>
      <c r="CN69" s="938"/>
      <c r="CO69" s="938"/>
      <c r="CP69" s="938"/>
      <c r="CQ69" s="939"/>
      <c r="CR69" s="937"/>
      <c r="CS69" s="938"/>
      <c r="CT69" s="938"/>
      <c r="CU69" s="938"/>
      <c r="CV69" s="939"/>
      <c r="CW69" s="937"/>
      <c r="CX69" s="938"/>
      <c r="CY69" s="938"/>
      <c r="CZ69" s="938"/>
      <c r="DA69" s="939"/>
      <c r="DB69" s="937"/>
      <c r="DC69" s="938"/>
      <c r="DD69" s="938"/>
      <c r="DE69" s="938"/>
      <c r="DF69" s="939"/>
      <c r="DG69" s="937"/>
      <c r="DH69" s="938"/>
      <c r="DI69" s="938"/>
      <c r="DJ69" s="938"/>
      <c r="DK69" s="939"/>
      <c r="DL69" s="937"/>
      <c r="DM69" s="938"/>
      <c r="DN69" s="938"/>
      <c r="DO69" s="938"/>
      <c r="DP69" s="939"/>
      <c r="DQ69" s="937"/>
      <c r="DR69" s="938"/>
      <c r="DS69" s="938"/>
      <c r="DT69" s="938"/>
      <c r="DU69" s="939"/>
      <c r="DV69" s="934"/>
      <c r="DW69" s="935"/>
      <c r="DX69" s="935"/>
      <c r="DY69" s="935"/>
      <c r="DZ69" s="936"/>
      <c r="EA69" s="244"/>
    </row>
    <row r="70" spans="1:131" s="245" customFormat="1" ht="26.25" customHeight="1" x14ac:dyDescent="0.2">
      <c r="A70" s="259">
        <v>3</v>
      </c>
      <c r="B70" s="950" t="s">
        <v>586</v>
      </c>
      <c r="C70" s="951"/>
      <c r="D70" s="951"/>
      <c r="E70" s="951"/>
      <c r="F70" s="951"/>
      <c r="G70" s="951"/>
      <c r="H70" s="951"/>
      <c r="I70" s="951"/>
      <c r="J70" s="951"/>
      <c r="K70" s="951"/>
      <c r="L70" s="951"/>
      <c r="M70" s="951"/>
      <c r="N70" s="951"/>
      <c r="O70" s="951"/>
      <c r="P70" s="952"/>
      <c r="Q70" s="953">
        <v>4857</v>
      </c>
      <c r="R70" s="908"/>
      <c r="S70" s="908"/>
      <c r="T70" s="908"/>
      <c r="U70" s="908"/>
      <c r="V70" s="908">
        <v>3573</v>
      </c>
      <c r="W70" s="908"/>
      <c r="X70" s="908"/>
      <c r="Y70" s="908"/>
      <c r="Z70" s="908"/>
      <c r="AA70" s="908">
        <v>1284</v>
      </c>
      <c r="AB70" s="908"/>
      <c r="AC70" s="908"/>
      <c r="AD70" s="908"/>
      <c r="AE70" s="908"/>
      <c r="AF70" s="908">
        <v>1284</v>
      </c>
      <c r="AG70" s="908"/>
      <c r="AH70" s="908"/>
      <c r="AI70" s="908"/>
      <c r="AJ70" s="908"/>
      <c r="AK70" s="908">
        <v>636</v>
      </c>
      <c r="AL70" s="908"/>
      <c r="AM70" s="908"/>
      <c r="AN70" s="908"/>
      <c r="AO70" s="908"/>
      <c r="AP70" s="908" t="s">
        <v>596</v>
      </c>
      <c r="AQ70" s="908"/>
      <c r="AR70" s="908"/>
      <c r="AS70" s="908"/>
      <c r="AT70" s="908"/>
      <c r="AU70" s="908" t="s">
        <v>598</v>
      </c>
      <c r="AV70" s="908"/>
      <c r="AW70" s="908"/>
      <c r="AX70" s="908"/>
      <c r="AY70" s="908"/>
      <c r="AZ70" s="954"/>
      <c r="BA70" s="954"/>
      <c r="BB70" s="954"/>
      <c r="BC70" s="954"/>
      <c r="BD70" s="955"/>
      <c r="BE70" s="263"/>
      <c r="BF70" s="263"/>
      <c r="BG70" s="263"/>
      <c r="BH70" s="263"/>
      <c r="BI70" s="263"/>
      <c r="BJ70" s="263"/>
      <c r="BK70" s="263"/>
      <c r="BL70" s="263"/>
      <c r="BM70" s="263"/>
      <c r="BN70" s="263"/>
      <c r="BO70" s="263"/>
      <c r="BP70" s="263"/>
      <c r="BQ70" s="260">
        <v>64</v>
      </c>
      <c r="BR70" s="265"/>
      <c r="BS70" s="940"/>
      <c r="BT70" s="941"/>
      <c r="BU70" s="941"/>
      <c r="BV70" s="941"/>
      <c r="BW70" s="941"/>
      <c r="BX70" s="941"/>
      <c r="BY70" s="941"/>
      <c r="BZ70" s="941"/>
      <c r="CA70" s="941"/>
      <c r="CB70" s="941"/>
      <c r="CC70" s="941"/>
      <c r="CD70" s="941"/>
      <c r="CE70" s="941"/>
      <c r="CF70" s="941"/>
      <c r="CG70" s="942"/>
      <c r="CH70" s="937"/>
      <c r="CI70" s="938"/>
      <c r="CJ70" s="938"/>
      <c r="CK70" s="938"/>
      <c r="CL70" s="939"/>
      <c r="CM70" s="937"/>
      <c r="CN70" s="938"/>
      <c r="CO70" s="938"/>
      <c r="CP70" s="938"/>
      <c r="CQ70" s="939"/>
      <c r="CR70" s="937"/>
      <c r="CS70" s="938"/>
      <c r="CT70" s="938"/>
      <c r="CU70" s="938"/>
      <c r="CV70" s="939"/>
      <c r="CW70" s="937"/>
      <c r="CX70" s="938"/>
      <c r="CY70" s="938"/>
      <c r="CZ70" s="938"/>
      <c r="DA70" s="939"/>
      <c r="DB70" s="937"/>
      <c r="DC70" s="938"/>
      <c r="DD70" s="938"/>
      <c r="DE70" s="938"/>
      <c r="DF70" s="939"/>
      <c r="DG70" s="937"/>
      <c r="DH70" s="938"/>
      <c r="DI70" s="938"/>
      <c r="DJ70" s="938"/>
      <c r="DK70" s="939"/>
      <c r="DL70" s="937"/>
      <c r="DM70" s="938"/>
      <c r="DN70" s="938"/>
      <c r="DO70" s="938"/>
      <c r="DP70" s="939"/>
      <c r="DQ70" s="937"/>
      <c r="DR70" s="938"/>
      <c r="DS70" s="938"/>
      <c r="DT70" s="938"/>
      <c r="DU70" s="939"/>
      <c r="DV70" s="934"/>
      <c r="DW70" s="935"/>
      <c r="DX70" s="935"/>
      <c r="DY70" s="935"/>
      <c r="DZ70" s="936"/>
      <c r="EA70" s="244"/>
    </row>
    <row r="71" spans="1:131" s="245" customFormat="1" ht="26.25" customHeight="1" x14ac:dyDescent="0.2">
      <c r="A71" s="259">
        <v>4</v>
      </c>
      <c r="B71" s="950" t="s">
        <v>587</v>
      </c>
      <c r="C71" s="951"/>
      <c r="D71" s="951"/>
      <c r="E71" s="951"/>
      <c r="F71" s="951"/>
      <c r="G71" s="951"/>
      <c r="H71" s="951"/>
      <c r="I71" s="951"/>
      <c r="J71" s="951"/>
      <c r="K71" s="951"/>
      <c r="L71" s="951"/>
      <c r="M71" s="951"/>
      <c r="N71" s="951"/>
      <c r="O71" s="951"/>
      <c r="P71" s="952"/>
      <c r="Q71" s="953">
        <v>904813</v>
      </c>
      <c r="R71" s="908"/>
      <c r="S71" s="908"/>
      <c r="T71" s="908"/>
      <c r="U71" s="908"/>
      <c r="V71" s="908">
        <v>891291</v>
      </c>
      <c r="W71" s="908"/>
      <c r="X71" s="908"/>
      <c r="Y71" s="908"/>
      <c r="Z71" s="908"/>
      <c r="AA71" s="908">
        <v>15521</v>
      </c>
      <c r="AB71" s="908"/>
      <c r="AC71" s="908"/>
      <c r="AD71" s="908"/>
      <c r="AE71" s="908"/>
      <c r="AF71" s="908">
        <v>13521</v>
      </c>
      <c r="AG71" s="908"/>
      <c r="AH71" s="908"/>
      <c r="AI71" s="908"/>
      <c r="AJ71" s="908"/>
      <c r="AK71" s="908">
        <v>6476</v>
      </c>
      <c r="AL71" s="908"/>
      <c r="AM71" s="908"/>
      <c r="AN71" s="908"/>
      <c r="AO71" s="908"/>
      <c r="AP71" s="908" t="s">
        <v>596</v>
      </c>
      <c r="AQ71" s="908"/>
      <c r="AR71" s="908"/>
      <c r="AS71" s="908"/>
      <c r="AT71" s="908"/>
      <c r="AU71" s="908" t="s">
        <v>598</v>
      </c>
      <c r="AV71" s="908"/>
      <c r="AW71" s="908"/>
      <c r="AX71" s="908"/>
      <c r="AY71" s="908"/>
      <c r="AZ71" s="954"/>
      <c r="BA71" s="954"/>
      <c r="BB71" s="954"/>
      <c r="BC71" s="954"/>
      <c r="BD71" s="955"/>
      <c r="BE71" s="263"/>
      <c r="BF71" s="263"/>
      <c r="BG71" s="263"/>
      <c r="BH71" s="263"/>
      <c r="BI71" s="263"/>
      <c r="BJ71" s="263"/>
      <c r="BK71" s="263"/>
      <c r="BL71" s="263"/>
      <c r="BM71" s="263"/>
      <c r="BN71" s="263"/>
      <c r="BO71" s="263"/>
      <c r="BP71" s="263"/>
      <c r="BQ71" s="260">
        <v>65</v>
      </c>
      <c r="BR71" s="265"/>
      <c r="BS71" s="940"/>
      <c r="BT71" s="941"/>
      <c r="BU71" s="941"/>
      <c r="BV71" s="941"/>
      <c r="BW71" s="941"/>
      <c r="BX71" s="941"/>
      <c r="BY71" s="941"/>
      <c r="BZ71" s="941"/>
      <c r="CA71" s="941"/>
      <c r="CB71" s="941"/>
      <c r="CC71" s="941"/>
      <c r="CD71" s="941"/>
      <c r="CE71" s="941"/>
      <c r="CF71" s="941"/>
      <c r="CG71" s="942"/>
      <c r="CH71" s="937"/>
      <c r="CI71" s="938"/>
      <c r="CJ71" s="938"/>
      <c r="CK71" s="938"/>
      <c r="CL71" s="939"/>
      <c r="CM71" s="937"/>
      <c r="CN71" s="938"/>
      <c r="CO71" s="938"/>
      <c r="CP71" s="938"/>
      <c r="CQ71" s="939"/>
      <c r="CR71" s="937"/>
      <c r="CS71" s="938"/>
      <c r="CT71" s="938"/>
      <c r="CU71" s="938"/>
      <c r="CV71" s="939"/>
      <c r="CW71" s="937"/>
      <c r="CX71" s="938"/>
      <c r="CY71" s="938"/>
      <c r="CZ71" s="938"/>
      <c r="DA71" s="939"/>
      <c r="DB71" s="937"/>
      <c r="DC71" s="938"/>
      <c r="DD71" s="938"/>
      <c r="DE71" s="938"/>
      <c r="DF71" s="939"/>
      <c r="DG71" s="937"/>
      <c r="DH71" s="938"/>
      <c r="DI71" s="938"/>
      <c r="DJ71" s="938"/>
      <c r="DK71" s="939"/>
      <c r="DL71" s="937"/>
      <c r="DM71" s="938"/>
      <c r="DN71" s="938"/>
      <c r="DO71" s="938"/>
      <c r="DP71" s="939"/>
      <c r="DQ71" s="937"/>
      <c r="DR71" s="938"/>
      <c r="DS71" s="938"/>
      <c r="DT71" s="938"/>
      <c r="DU71" s="939"/>
      <c r="DV71" s="934"/>
      <c r="DW71" s="935"/>
      <c r="DX71" s="935"/>
      <c r="DY71" s="935"/>
      <c r="DZ71" s="936"/>
      <c r="EA71" s="244"/>
    </row>
    <row r="72" spans="1:131" s="245" customFormat="1" ht="26.25" customHeight="1" x14ac:dyDescent="0.2">
      <c r="A72" s="259">
        <v>5</v>
      </c>
      <c r="B72" s="950" t="s">
        <v>588</v>
      </c>
      <c r="C72" s="951"/>
      <c r="D72" s="951"/>
      <c r="E72" s="951"/>
      <c r="F72" s="951"/>
      <c r="G72" s="951"/>
      <c r="H72" s="951"/>
      <c r="I72" s="951"/>
      <c r="J72" s="951"/>
      <c r="K72" s="951"/>
      <c r="L72" s="951"/>
      <c r="M72" s="951"/>
      <c r="N72" s="951"/>
      <c r="O72" s="951"/>
      <c r="P72" s="952"/>
      <c r="Q72" s="953">
        <v>771</v>
      </c>
      <c r="R72" s="908"/>
      <c r="S72" s="908"/>
      <c r="T72" s="908"/>
      <c r="U72" s="908"/>
      <c r="V72" s="908">
        <v>719</v>
      </c>
      <c r="W72" s="908"/>
      <c r="X72" s="908"/>
      <c r="Y72" s="908"/>
      <c r="Z72" s="908"/>
      <c r="AA72" s="908">
        <v>52</v>
      </c>
      <c r="AB72" s="908"/>
      <c r="AC72" s="908"/>
      <c r="AD72" s="908"/>
      <c r="AE72" s="908"/>
      <c r="AF72" s="908">
        <v>52</v>
      </c>
      <c r="AG72" s="908"/>
      <c r="AH72" s="908"/>
      <c r="AI72" s="908"/>
      <c r="AJ72" s="908"/>
      <c r="AK72" s="908">
        <v>12</v>
      </c>
      <c r="AL72" s="908"/>
      <c r="AM72" s="908"/>
      <c r="AN72" s="908"/>
      <c r="AO72" s="908"/>
      <c r="AP72" s="908" t="s">
        <v>598</v>
      </c>
      <c r="AQ72" s="908"/>
      <c r="AR72" s="908"/>
      <c r="AS72" s="908"/>
      <c r="AT72" s="908"/>
      <c r="AU72" s="908" t="s">
        <v>598</v>
      </c>
      <c r="AV72" s="908"/>
      <c r="AW72" s="908"/>
      <c r="AX72" s="908"/>
      <c r="AY72" s="908"/>
      <c r="AZ72" s="954"/>
      <c r="BA72" s="954"/>
      <c r="BB72" s="954"/>
      <c r="BC72" s="954"/>
      <c r="BD72" s="955"/>
      <c r="BE72" s="263"/>
      <c r="BF72" s="263"/>
      <c r="BG72" s="263"/>
      <c r="BH72" s="263"/>
      <c r="BI72" s="263"/>
      <c r="BJ72" s="263"/>
      <c r="BK72" s="263"/>
      <c r="BL72" s="263"/>
      <c r="BM72" s="263"/>
      <c r="BN72" s="263"/>
      <c r="BO72" s="263"/>
      <c r="BP72" s="263"/>
      <c r="BQ72" s="260">
        <v>66</v>
      </c>
      <c r="BR72" s="265"/>
      <c r="BS72" s="940"/>
      <c r="BT72" s="941"/>
      <c r="BU72" s="941"/>
      <c r="BV72" s="941"/>
      <c r="BW72" s="941"/>
      <c r="BX72" s="941"/>
      <c r="BY72" s="941"/>
      <c r="BZ72" s="941"/>
      <c r="CA72" s="941"/>
      <c r="CB72" s="941"/>
      <c r="CC72" s="941"/>
      <c r="CD72" s="941"/>
      <c r="CE72" s="941"/>
      <c r="CF72" s="941"/>
      <c r="CG72" s="942"/>
      <c r="CH72" s="937"/>
      <c r="CI72" s="938"/>
      <c r="CJ72" s="938"/>
      <c r="CK72" s="938"/>
      <c r="CL72" s="939"/>
      <c r="CM72" s="937"/>
      <c r="CN72" s="938"/>
      <c r="CO72" s="938"/>
      <c r="CP72" s="938"/>
      <c r="CQ72" s="939"/>
      <c r="CR72" s="937"/>
      <c r="CS72" s="938"/>
      <c r="CT72" s="938"/>
      <c r="CU72" s="938"/>
      <c r="CV72" s="939"/>
      <c r="CW72" s="937"/>
      <c r="CX72" s="938"/>
      <c r="CY72" s="938"/>
      <c r="CZ72" s="938"/>
      <c r="DA72" s="939"/>
      <c r="DB72" s="937"/>
      <c r="DC72" s="938"/>
      <c r="DD72" s="938"/>
      <c r="DE72" s="938"/>
      <c r="DF72" s="939"/>
      <c r="DG72" s="937"/>
      <c r="DH72" s="938"/>
      <c r="DI72" s="938"/>
      <c r="DJ72" s="938"/>
      <c r="DK72" s="939"/>
      <c r="DL72" s="937"/>
      <c r="DM72" s="938"/>
      <c r="DN72" s="938"/>
      <c r="DO72" s="938"/>
      <c r="DP72" s="939"/>
      <c r="DQ72" s="937"/>
      <c r="DR72" s="938"/>
      <c r="DS72" s="938"/>
      <c r="DT72" s="938"/>
      <c r="DU72" s="939"/>
      <c r="DV72" s="934"/>
      <c r="DW72" s="935"/>
      <c r="DX72" s="935"/>
      <c r="DY72" s="935"/>
      <c r="DZ72" s="936"/>
      <c r="EA72" s="244"/>
    </row>
    <row r="73" spans="1:131" s="245" customFormat="1" ht="26.25" customHeight="1" x14ac:dyDescent="0.2">
      <c r="A73" s="259">
        <v>6</v>
      </c>
      <c r="B73" s="950"/>
      <c r="C73" s="951"/>
      <c r="D73" s="951"/>
      <c r="E73" s="951"/>
      <c r="F73" s="951"/>
      <c r="G73" s="951"/>
      <c r="H73" s="951"/>
      <c r="I73" s="951"/>
      <c r="J73" s="951"/>
      <c r="K73" s="951"/>
      <c r="L73" s="951"/>
      <c r="M73" s="951"/>
      <c r="N73" s="951"/>
      <c r="O73" s="951"/>
      <c r="P73" s="952"/>
      <c r="Q73" s="953"/>
      <c r="R73" s="908"/>
      <c r="S73" s="908"/>
      <c r="T73" s="908"/>
      <c r="U73" s="908"/>
      <c r="V73" s="908"/>
      <c r="W73" s="908"/>
      <c r="X73" s="908"/>
      <c r="Y73" s="908"/>
      <c r="Z73" s="908"/>
      <c r="AA73" s="908"/>
      <c r="AB73" s="908"/>
      <c r="AC73" s="908"/>
      <c r="AD73" s="908"/>
      <c r="AE73" s="908"/>
      <c r="AF73" s="908"/>
      <c r="AG73" s="908"/>
      <c r="AH73" s="908"/>
      <c r="AI73" s="908"/>
      <c r="AJ73" s="908"/>
      <c r="AK73" s="908"/>
      <c r="AL73" s="908"/>
      <c r="AM73" s="908"/>
      <c r="AN73" s="908"/>
      <c r="AO73" s="908"/>
      <c r="AP73" s="908"/>
      <c r="AQ73" s="908"/>
      <c r="AR73" s="908"/>
      <c r="AS73" s="908"/>
      <c r="AT73" s="908"/>
      <c r="AU73" s="908"/>
      <c r="AV73" s="908"/>
      <c r="AW73" s="908"/>
      <c r="AX73" s="908"/>
      <c r="AY73" s="908"/>
      <c r="AZ73" s="954"/>
      <c r="BA73" s="954"/>
      <c r="BB73" s="954"/>
      <c r="BC73" s="954"/>
      <c r="BD73" s="955"/>
      <c r="BE73" s="263"/>
      <c r="BF73" s="263"/>
      <c r="BG73" s="263"/>
      <c r="BH73" s="263"/>
      <c r="BI73" s="263"/>
      <c r="BJ73" s="263"/>
      <c r="BK73" s="263"/>
      <c r="BL73" s="263"/>
      <c r="BM73" s="263"/>
      <c r="BN73" s="263"/>
      <c r="BO73" s="263"/>
      <c r="BP73" s="263"/>
      <c r="BQ73" s="260">
        <v>67</v>
      </c>
      <c r="BR73" s="265"/>
      <c r="BS73" s="940"/>
      <c r="BT73" s="941"/>
      <c r="BU73" s="941"/>
      <c r="BV73" s="941"/>
      <c r="BW73" s="941"/>
      <c r="BX73" s="941"/>
      <c r="BY73" s="941"/>
      <c r="BZ73" s="941"/>
      <c r="CA73" s="941"/>
      <c r="CB73" s="941"/>
      <c r="CC73" s="941"/>
      <c r="CD73" s="941"/>
      <c r="CE73" s="941"/>
      <c r="CF73" s="941"/>
      <c r="CG73" s="942"/>
      <c r="CH73" s="937"/>
      <c r="CI73" s="938"/>
      <c r="CJ73" s="938"/>
      <c r="CK73" s="938"/>
      <c r="CL73" s="939"/>
      <c r="CM73" s="937"/>
      <c r="CN73" s="938"/>
      <c r="CO73" s="938"/>
      <c r="CP73" s="938"/>
      <c r="CQ73" s="939"/>
      <c r="CR73" s="937"/>
      <c r="CS73" s="938"/>
      <c r="CT73" s="938"/>
      <c r="CU73" s="938"/>
      <c r="CV73" s="939"/>
      <c r="CW73" s="937"/>
      <c r="CX73" s="938"/>
      <c r="CY73" s="938"/>
      <c r="CZ73" s="938"/>
      <c r="DA73" s="939"/>
      <c r="DB73" s="937"/>
      <c r="DC73" s="938"/>
      <c r="DD73" s="938"/>
      <c r="DE73" s="938"/>
      <c r="DF73" s="939"/>
      <c r="DG73" s="937"/>
      <c r="DH73" s="938"/>
      <c r="DI73" s="938"/>
      <c r="DJ73" s="938"/>
      <c r="DK73" s="939"/>
      <c r="DL73" s="937"/>
      <c r="DM73" s="938"/>
      <c r="DN73" s="938"/>
      <c r="DO73" s="938"/>
      <c r="DP73" s="939"/>
      <c r="DQ73" s="937"/>
      <c r="DR73" s="938"/>
      <c r="DS73" s="938"/>
      <c r="DT73" s="938"/>
      <c r="DU73" s="939"/>
      <c r="DV73" s="934"/>
      <c r="DW73" s="935"/>
      <c r="DX73" s="935"/>
      <c r="DY73" s="935"/>
      <c r="DZ73" s="936"/>
      <c r="EA73" s="244"/>
    </row>
    <row r="74" spans="1:131" s="245" customFormat="1" ht="26.25" customHeight="1" x14ac:dyDescent="0.2">
      <c r="A74" s="259">
        <v>7</v>
      </c>
      <c r="B74" s="950"/>
      <c r="C74" s="951"/>
      <c r="D74" s="951"/>
      <c r="E74" s="951"/>
      <c r="F74" s="951"/>
      <c r="G74" s="951"/>
      <c r="H74" s="951"/>
      <c r="I74" s="951"/>
      <c r="J74" s="951"/>
      <c r="K74" s="951"/>
      <c r="L74" s="951"/>
      <c r="M74" s="951"/>
      <c r="N74" s="951"/>
      <c r="O74" s="951"/>
      <c r="P74" s="952"/>
      <c r="Q74" s="953"/>
      <c r="R74" s="908"/>
      <c r="S74" s="908"/>
      <c r="T74" s="908"/>
      <c r="U74" s="908"/>
      <c r="V74" s="908"/>
      <c r="W74" s="908"/>
      <c r="X74" s="908"/>
      <c r="Y74" s="908"/>
      <c r="Z74" s="908"/>
      <c r="AA74" s="908"/>
      <c r="AB74" s="908"/>
      <c r="AC74" s="908"/>
      <c r="AD74" s="908"/>
      <c r="AE74" s="908"/>
      <c r="AF74" s="908"/>
      <c r="AG74" s="908"/>
      <c r="AH74" s="908"/>
      <c r="AI74" s="908"/>
      <c r="AJ74" s="908"/>
      <c r="AK74" s="908"/>
      <c r="AL74" s="908"/>
      <c r="AM74" s="908"/>
      <c r="AN74" s="908"/>
      <c r="AO74" s="908"/>
      <c r="AP74" s="908"/>
      <c r="AQ74" s="908"/>
      <c r="AR74" s="908"/>
      <c r="AS74" s="908"/>
      <c r="AT74" s="908"/>
      <c r="AU74" s="908"/>
      <c r="AV74" s="908"/>
      <c r="AW74" s="908"/>
      <c r="AX74" s="908"/>
      <c r="AY74" s="908"/>
      <c r="AZ74" s="954"/>
      <c r="BA74" s="954"/>
      <c r="BB74" s="954"/>
      <c r="BC74" s="954"/>
      <c r="BD74" s="955"/>
      <c r="BE74" s="263"/>
      <c r="BF74" s="263"/>
      <c r="BG74" s="263"/>
      <c r="BH74" s="263"/>
      <c r="BI74" s="263"/>
      <c r="BJ74" s="263"/>
      <c r="BK74" s="263"/>
      <c r="BL74" s="263"/>
      <c r="BM74" s="263"/>
      <c r="BN74" s="263"/>
      <c r="BO74" s="263"/>
      <c r="BP74" s="263"/>
      <c r="BQ74" s="260">
        <v>68</v>
      </c>
      <c r="BR74" s="265"/>
      <c r="BS74" s="940"/>
      <c r="BT74" s="941"/>
      <c r="BU74" s="941"/>
      <c r="BV74" s="941"/>
      <c r="BW74" s="941"/>
      <c r="BX74" s="941"/>
      <c r="BY74" s="941"/>
      <c r="BZ74" s="941"/>
      <c r="CA74" s="941"/>
      <c r="CB74" s="941"/>
      <c r="CC74" s="941"/>
      <c r="CD74" s="941"/>
      <c r="CE74" s="941"/>
      <c r="CF74" s="941"/>
      <c r="CG74" s="942"/>
      <c r="CH74" s="937"/>
      <c r="CI74" s="938"/>
      <c r="CJ74" s="938"/>
      <c r="CK74" s="938"/>
      <c r="CL74" s="939"/>
      <c r="CM74" s="937"/>
      <c r="CN74" s="938"/>
      <c r="CO74" s="938"/>
      <c r="CP74" s="938"/>
      <c r="CQ74" s="939"/>
      <c r="CR74" s="937"/>
      <c r="CS74" s="938"/>
      <c r="CT74" s="938"/>
      <c r="CU74" s="938"/>
      <c r="CV74" s="939"/>
      <c r="CW74" s="937"/>
      <c r="CX74" s="938"/>
      <c r="CY74" s="938"/>
      <c r="CZ74" s="938"/>
      <c r="DA74" s="939"/>
      <c r="DB74" s="937"/>
      <c r="DC74" s="938"/>
      <c r="DD74" s="938"/>
      <c r="DE74" s="938"/>
      <c r="DF74" s="939"/>
      <c r="DG74" s="937"/>
      <c r="DH74" s="938"/>
      <c r="DI74" s="938"/>
      <c r="DJ74" s="938"/>
      <c r="DK74" s="939"/>
      <c r="DL74" s="937"/>
      <c r="DM74" s="938"/>
      <c r="DN74" s="938"/>
      <c r="DO74" s="938"/>
      <c r="DP74" s="939"/>
      <c r="DQ74" s="937"/>
      <c r="DR74" s="938"/>
      <c r="DS74" s="938"/>
      <c r="DT74" s="938"/>
      <c r="DU74" s="939"/>
      <c r="DV74" s="934"/>
      <c r="DW74" s="935"/>
      <c r="DX74" s="935"/>
      <c r="DY74" s="935"/>
      <c r="DZ74" s="936"/>
      <c r="EA74" s="244"/>
    </row>
    <row r="75" spans="1:131" s="245" customFormat="1" ht="26.25" customHeight="1" x14ac:dyDescent="0.2">
      <c r="A75" s="259">
        <v>8</v>
      </c>
      <c r="B75" s="950"/>
      <c r="C75" s="951"/>
      <c r="D75" s="951"/>
      <c r="E75" s="951"/>
      <c r="F75" s="951"/>
      <c r="G75" s="951"/>
      <c r="H75" s="951"/>
      <c r="I75" s="951"/>
      <c r="J75" s="951"/>
      <c r="K75" s="951"/>
      <c r="L75" s="951"/>
      <c r="M75" s="951"/>
      <c r="N75" s="951"/>
      <c r="O75" s="951"/>
      <c r="P75" s="952"/>
      <c r="Q75" s="956"/>
      <c r="R75" s="957"/>
      <c r="S75" s="957"/>
      <c r="T75" s="957"/>
      <c r="U75" s="907"/>
      <c r="V75" s="958"/>
      <c r="W75" s="957"/>
      <c r="X75" s="957"/>
      <c r="Y75" s="957"/>
      <c r="Z75" s="907"/>
      <c r="AA75" s="958"/>
      <c r="AB75" s="957"/>
      <c r="AC75" s="957"/>
      <c r="AD75" s="957"/>
      <c r="AE75" s="907"/>
      <c r="AF75" s="958"/>
      <c r="AG75" s="957"/>
      <c r="AH75" s="957"/>
      <c r="AI75" s="957"/>
      <c r="AJ75" s="907"/>
      <c r="AK75" s="958"/>
      <c r="AL75" s="957"/>
      <c r="AM75" s="957"/>
      <c r="AN75" s="957"/>
      <c r="AO75" s="907"/>
      <c r="AP75" s="958"/>
      <c r="AQ75" s="957"/>
      <c r="AR75" s="957"/>
      <c r="AS75" s="957"/>
      <c r="AT75" s="907"/>
      <c r="AU75" s="958"/>
      <c r="AV75" s="957"/>
      <c r="AW75" s="957"/>
      <c r="AX75" s="957"/>
      <c r="AY75" s="907"/>
      <c r="AZ75" s="954"/>
      <c r="BA75" s="954"/>
      <c r="BB75" s="954"/>
      <c r="BC75" s="954"/>
      <c r="BD75" s="955"/>
      <c r="BE75" s="263"/>
      <c r="BF75" s="263"/>
      <c r="BG75" s="263"/>
      <c r="BH75" s="263"/>
      <c r="BI75" s="263"/>
      <c r="BJ75" s="263"/>
      <c r="BK75" s="263"/>
      <c r="BL75" s="263"/>
      <c r="BM75" s="263"/>
      <c r="BN75" s="263"/>
      <c r="BO75" s="263"/>
      <c r="BP75" s="263"/>
      <c r="BQ75" s="260">
        <v>69</v>
      </c>
      <c r="BR75" s="265"/>
      <c r="BS75" s="940"/>
      <c r="BT75" s="941"/>
      <c r="BU75" s="941"/>
      <c r="BV75" s="941"/>
      <c r="BW75" s="941"/>
      <c r="BX75" s="941"/>
      <c r="BY75" s="941"/>
      <c r="BZ75" s="941"/>
      <c r="CA75" s="941"/>
      <c r="CB75" s="941"/>
      <c r="CC75" s="941"/>
      <c r="CD75" s="941"/>
      <c r="CE75" s="941"/>
      <c r="CF75" s="941"/>
      <c r="CG75" s="942"/>
      <c r="CH75" s="937"/>
      <c r="CI75" s="938"/>
      <c r="CJ75" s="938"/>
      <c r="CK75" s="938"/>
      <c r="CL75" s="939"/>
      <c r="CM75" s="937"/>
      <c r="CN75" s="938"/>
      <c r="CO75" s="938"/>
      <c r="CP75" s="938"/>
      <c r="CQ75" s="939"/>
      <c r="CR75" s="937"/>
      <c r="CS75" s="938"/>
      <c r="CT75" s="938"/>
      <c r="CU75" s="938"/>
      <c r="CV75" s="939"/>
      <c r="CW75" s="937"/>
      <c r="CX75" s="938"/>
      <c r="CY75" s="938"/>
      <c r="CZ75" s="938"/>
      <c r="DA75" s="939"/>
      <c r="DB75" s="937"/>
      <c r="DC75" s="938"/>
      <c r="DD75" s="938"/>
      <c r="DE75" s="938"/>
      <c r="DF75" s="939"/>
      <c r="DG75" s="937"/>
      <c r="DH75" s="938"/>
      <c r="DI75" s="938"/>
      <c r="DJ75" s="938"/>
      <c r="DK75" s="939"/>
      <c r="DL75" s="937"/>
      <c r="DM75" s="938"/>
      <c r="DN75" s="938"/>
      <c r="DO75" s="938"/>
      <c r="DP75" s="939"/>
      <c r="DQ75" s="937"/>
      <c r="DR75" s="938"/>
      <c r="DS75" s="938"/>
      <c r="DT75" s="938"/>
      <c r="DU75" s="939"/>
      <c r="DV75" s="934"/>
      <c r="DW75" s="935"/>
      <c r="DX75" s="935"/>
      <c r="DY75" s="935"/>
      <c r="DZ75" s="936"/>
      <c r="EA75" s="244"/>
    </row>
    <row r="76" spans="1:131" s="245" customFormat="1" ht="26.25" customHeight="1" x14ac:dyDescent="0.2">
      <c r="A76" s="259">
        <v>9</v>
      </c>
      <c r="B76" s="950"/>
      <c r="C76" s="951"/>
      <c r="D76" s="951"/>
      <c r="E76" s="951"/>
      <c r="F76" s="951"/>
      <c r="G76" s="951"/>
      <c r="H76" s="951"/>
      <c r="I76" s="951"/>
      <c r="J76" s="951"/>
      <c r="K76" s="951"/>
      <c r="L76" s="951"/>
      <c r="M76" s="951"/>
      <c r="N76" s="951"/>
      <c r="O76" s="951"/>
      <c r="P76" s="952"/>
      <c r="Q76" s="956"/>
      <c r="R76" s="957"/>
      <c r="S76" s="957"/>
      <c r="T76" s="957"/>
      <c r="U76" s="907"/>
      <c r="V76" s="958"/>
      <c r="W76" s="957"/>
      <c r="X76" s="957"/>
      <c r="Y76" s="957"/>
      <c r="Z76" s="907"/>
      <c r="AA76" s="958"/>
      <c r="AB76" s="957"/>
      <c r="AC76" s="957"/>
      <c r="AD76" s="957"/>
      <c r="AE76" s="907"/>
      <c r="AF76" s="958"/>
      <c r="AG76" s="957"/>
      <c r="AH76" s="957"/>
      <c r="AI76" s="957"/>
      <c r="AJ76" s="907"/>
      <c r="AK76" s="958"/>
      <c r="AL76" s="957"/>
      <c r="AM76" s="957"/>
      <c r="AN76" s="957"/>
      <c r="AO76" s="907"/>
      <c r="AP76" s="958"/>
      <c r="AQ76" s="957"/>
      <c r="AR76" s="957"/>
      <c r="AS76" s="957"/>
      <c r="AT76" s="907"/>
      <c r="AU76" s="958"/>
      <c r="AV76" s="957"/>
      <c r="AW76" s="957"/>
      <c r="AX76" s="957"/>
      <c r="AY76" s="907"/>
      <c r="AZ76" s="954"/>
      <c r="BA76" s="954"/>
      <c r="BB76" s="954"/>
      <c r="BC76" s="954"/>
      <c r="BD76" s="955"/>
      <c r="BE76" s="263"/>
      <c r="BF76" s="263"/>
      <c r="BG76" s="263"/>
      <c r="BH76" s="263"/>
      <c r="BI76" s="263"/>
      <c r="BJ76" s="263"/>
      <c r="BK76" s="263"/>
      <c r="BL76" s="263"/>
      <c r="BM76" s="263"/>
      <c r="BN76" s="263"/>
      <c r="BO76" s="263"/>
      <c r="BP76" s="263"/>
      <c r="BQ76" s="260">
        <v>70</v>
      </c>
      <c r="BR76" s="265"/>
      <c r="BS76" s="940"/>
      <c r="BT76" s="941"/>
      <c r="BU76" s="941"/>
      <c r="BV76" s="941"/>
      <c r="BW76" s="941"/>
      <c r="BX76" s="941"/>
      <c r="BY76" s="941"/>
      <c r="BZ76" s="941"/>
      <c r="CA76" s="941"/>
      <c r="CB76" s="941"/>
      <c r="CC76" s="941"/>
      <c r="CD76" s="941"/>
      <c r="CE76" s="941"/>
      <c r="CF76" s="941"/>
      <c r="CG76" s="942"/>
      <c r="CH76" s="937"/>
      <c r="CI76" s="938"/>
      <c r="CJ76" s="938"/>
      <c r="CK76" s="938"/>
      <c r="CL76" s="939"/>
      <c r="CM76" s="937"/>
      <c r="CN76" s="938"/>
      <c r="CO76" s="938"/>
      <c r="CP76" s="938"/>
      <c r="CQ76" s="939"/>
      <c r="CR76" s="937"/>
      <c r="CS76" s="938"/>
      <c r="CT76" s="938"/>
      <c r="CU76" s="938"/>
      <c r="CV76" s="939"/>
      <c r="CW76" s="937"/>
      <c r="CX76" s="938"/>
      <c r="CY76" s="938"/>
      <c r="CZ76" s="938"/>
      <c r="DA76" s="939"/>
      <c r="DB76" s="937"/>
      <c r="DC76" s="938"/>
      <c r="DD76" s="938"/>
      <c r="DE76" s="938"/>
      <c r="DF76" s="939"/>
      <c r="DG76" s="937"/>
      <c r="DH76" s="938"/>
      <c r="DI76" s="938"/>
      <c r="DJ76" s="938"/>
      <c r="DK76" s="939"/>
      <c r="DL76" s="937"/>
      <c r="DM76" s="938"/>
      <c r="DN76" s="938"/>
      <c r="DO76" s="938"/>
      <c r="DP76" s="939"/>
      <c r="DQ76" s="937"/>
      <c r="DR76" s="938"/>
      <c r="DS76" s="938"/>
      <c r="DT76" s="938"/>
      <c r="DU76" s="939"/>
      <c r="DV76" s="934"/>
      <c r="DW76" s="935"/>
      <c r="DX76" s="935"/>
      <c r="DY76" s="935"/>
      <c r="DZ76" s="936"/>
      <c r="EA76" s="244"/>
    </row>
    <row r="77" spans="1:131" s="245" customFormat="1" ht="26.25" customHeight="1" x14ac:dyDescent="0.2">
      <c r="A77" s="259">
        <v>10</v>
      </c>
      <c r="B77" s="950"/>
      <c r="C77" s="951"/>
      <c r="D77" s="951"/>
      <c r="E77" s="951"/>
      <c r="F77" s="951"/>
      <c r="G77" s="951"/>
      <c r="H77" s="951"/>
      <c r="I77" s="951"/>
      <c r="J77" s="951"/>
      <c r="K77" s="951"/>
      <c r="L77" s="951"/>
      <c r="M77" s="951"/>
      <c r="N77" s="951"/>
      <c r="O77" s="951"/>
      <c r="P77" s="952"/>
      <c r="Q77" s="956"/>
      <c r="R77" s="957"/>
      <c r="S77" s="957"/>
      <c r="T77" s="957"/>
      <c r="U77" s="907"/>
      <c r="V77" s="958"/>
      <c r="W77" s="957"/>
      <c r="X77" s="957"/>
      <c r="Y77" s="957"/>
      <c r="Z77" s="907"/>
      <c r="AA77" s="958"/>
      <c r="AB77" s="957"/>
      <c r="AC77" s="957"/>
      <c r="AD77" s="957"/>
      <c r="AE77" s="907"/>
      <c r="AF77" s="958"/>
      <c r="AG77" s="957"/>
      <c r="AH77" s="957"/>
      <c r="AI77" s="957"/>
      <c r="AJ77" s="907"/>
      <c r="AK77" s="958"/>
      <c r="AL77" s="957"/>
      <c r="AM77" s="957"/>
      <c r="AN77" s="957"/>
      <c r="AO77" s="907"/>
      <c r="AP77" s="958"/>
      <c r="AQ77" s="957"/>
      <c r="AR77" s="957"/>
      <c r="AS77" s="957"/>
      <c r="AT77" s="907"/>
      <c r="AU77" s="958"/>
      <c r="AV77" s="957"/>
      <c r="AW77" s="957"/>
      <c r="AX77" s="957"/>
      <c r="AY77" s="907"/>
      <c r="AZ77" s="954"/>
      <c r="BA77" s="954"/>
      <c r="BB77" s="954"/>
      <c r="BC77" s="954"/>
      <c r="BD77" s="955"/>
      <c r="BE77" s="263"/>
      <c r="BF77" s="263"/>
      <c r="BG77" s="263"/>
      <c r="BH77" s="263"/>
      <c r="BI77" s="263"/>
      <c r="BJ77" s="263"/>
      <c r="BK77" s="263"/>
      <c r="BL77" s="263"/>
      <c r="BM77" s="263"/>
      <c r="BN77" s="263"/>
      <c r="BO77" s="263"/>
      <c r="BP77" s="263"/>
      <c r="BQ77" s="260">
        <v>71</v>
      </c>
      <c r="BR77" s="265"/>
      <c r="BS77" s="940"/>
      <c r="BT77" s="941"/>
      <c r="BU77" s="941"/>
      <c r="BV77" s="941"/>
      <c r="BW77" s="941"/>
      <c r="BX77" s="941"/>
      <c r="BY77" s="941"/>
      <c r="BZ77" s="941"/>
      <c r="CA77" s="941"/>
      <c r="CB77" s="941"/>
      <c r="CC77" s="941"/>
      <c r="CD77" s="941"/>
      <c r="CE77" s="941"/>
      <c r="CF77" s="941"/>
      <c r="CG77" s="942"/>
      <c r="CH77" s="937"/>
      <c r="CI77" s="938"/>
      <c r="CJ77" s="938"/>
      <c r="CK77" s="938"/>
      <c r="CL77" s="939"/>
      <c r="CM77" s="937"/>
      <c r="CN77" s="938"/>
      <c r="CO77" s="938"/>
      <c r="CP77" s="938"/>
      <c r="CQ77" s="939"/>
      <c r="CR77" s="937"/>
      <c r="CS77" s="938"/>
      <c r="CT77" s="938"/>
      <c r="CU77" s="938"/>
      <c r="CV77" s="939"/>
      <c r="CW77" s="937"/>
      <c r="CX77" s="938"/>
      <c r="CY77" s="938"/>
      <c r="CZ77" s="938"/>
      <c r="DA77" s="939"/>
      <c r="DB77" s="937"/>
      <c r="DC77" s="938"/>
      <c r="DD77" s="938"/>
      <c r="DE77" s="938"/>
      <c r="DF77" s="939"/>
      <c r="DG77" s="937"/>
      <c r="DH77" s="938"/>
      <c r="DI77" s="938"/>
      <c r="DJ77" s="938"/>
      <c r="DK77" s="939"/>
      <c r="DL77" s="937"/>
      <c r="DM77" s="938"/>
      <c r="DN77" s="938"/>
      <c r="DO77" s="938"/>
      <c r="DP77" s="939"/>
      <c r="DQ77" s="937"/>
      <c r="DR77" s="938"/>
      <c r="DS77" s="938"/>
      <c r="DT77" s="938"/>
      <c r="DU77" s="939"/>
      <c r="DV77" s="934"/>
      <c r="DW77" s="935"/>
      <c r="DX77" s="935"/>
      <c r="DY77" s="935"/>
      <c r="DZ77" s="936"/>
      <c r="EA77" s="244"/>
    </row>
    <row r="78" spans="1:131" s="245" customFormat="1" ht="26.25" customHeight="1" x14ac:dyDescent="0.2">
      <c r="A78" s="259">
        <v>11</v>
      </c>
      <c r="B78" s="950"/>
      <c r="C78" s="951"/>
      <c r="D78" s="951"/>
      <c r="E78" s="951"/>
      <c r="F78" s="951"/>
      <c r="G78" s="951"/>
      <c r="H78" s="951"/>
      <c r="I78" s="951"/>
      <c r="J78" s="951"/>
      <c r="K78" s="951"/>
      <c r="L78" s="951"/>
      <c r="M78" s="951"/>
      <c r="N78" s="951"/>
      <c r="O78" s="951"/>
      <c r="P78" s="952"/>
      <c r="Q78" s="953"/>
      <c r="R78" s="908"/>
      <c r="S78" s="908"/>
      <c r="T78" s="908"/>
      <c r="U78" s="908"/>
      <c r="V78" s="908"/>
      <c r="W78" s="908"/>
      <c r="X78" s="908"/>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8"/>
      <c r="AY78" s="908"/>
      <c r="AZ78" s="954"/>
      <c r="BA78" s="954"/>
      <c r="BB78" s="954"/>
      <c r="BC78" s="954"/>
      <c r="BD78" s="955"/>
      <c r="BE78" s="263"/>
      <c r="BF78" s="263"/>
      <c r="BG78" s="263"/>
      <c r="BH78" s="263"/>
      <c r="BI78" s="263"/>
      <c r="BJ78" s="266"/>
      <c r="BK78" s="266"/>
      <c r="BL78" s="266"/>
      <c r="BM78" s="266"/>
      <c r="BN78" s="266"/>
      <c r="BO78" s="263"/>
      <c r="BP78" s="263"/>
      <c r="BQ78" s="260">
        <v>72</v>
      </c>
      <c r="BR78" s="265"/>
      <c r="BS78" s="940"/>
      <c r="BT78" s="941"/>
      <c r="BU78" s="941"/>
      <c r="BV78" s="941"/>
      <c r="BW78" s="941"/>
      <c r="BX78" s="941"/>
      <c r="BY78" s="941"/>
      <c r="BZ78" s="941"/>
      <c r="CA78" s="941"/>
      <c r="CB78" s="941"/>
      <c r="CC78" s="941"/>
      <c r="CD78" s="941"/>
      <c r="CE78" s="941"/>
      <c r="CF78" s="941"/>
      <c r="CG78" s="942"/>
      <c r="CH78" s="937"/>
      <c r="CI78" s="938"/>
      <c r="CJ78" s="938"/>
      <c r="CK78" s="938"/>
      <c r="CL78" s="939"/>
      <c r="CM78" s="937"/>
      <c r="CN78" s="938"/>
      <c r="CO78" s="938"/>
      <c r="CP78" s="938"/>
      <c r="CQ78" s="939"/>
      <c r="CR78" s="937"/>
      <c r="CS78" s="938"/>
      <c r="CT78" s="938"/>
      <c r="CU78" s="938"/>
      <c r="CV78" s="939"/>
      <c r="CW78" s="937"/>
      <c r="CX78" s="938"/>
      <c r="CY78" s="938"/>
      <c r="CZ78" s="938"/>
      <c r="DA78" s="939"/>
      <c r="DB78" s="937"/>
      <c r="DC78" s="938"/>
      <c r="DD78" s="938"/>
      <c r="DE78" s="938"/>
      <c r="DF78" s="939"/>
      <c r="DG78" s="937"/>
      <c r="DH78" s="938"/>
      <c r="DI78" s="938"/>
      <c r="DJ78" s="938"/>
      <c r="DK78" s="939"/>
      <c r="DL78" s="937"/>
      <c r="DM78" s="938"/>
      <c r="DN78" s="938"/>
      <c r="DO78" s="938"/>
      <c r="DP78" s="939"/>
      <c r="DQ78" s="937"/>
      <c r="DR78" s="938"/>
      <c r="DS78" s="938"/>
      <c r="DT78" s="938"/>
      <c r="DU78" s="939"/>
      <c r="DV78" s="934"/>
      <c r="DW78" s="935"/>
      <c r="DX78" s="935"/>
      <c r="DY78" s="935"/>
      <c r="DZ78" s="936"/>
      <c r="EA78" s="244"/>
    </row>
    <row r="79" spans="1:131" s="245" customFormat="1" ht="26.25" customHeight="1" x14ac:dyDescent="0.2">
      <c r="A79" s="259">
        <v>12</v>
      </c>
      <c r="B79" s="950"/>
      <c r="C79" s="951"/>
      <c r="D79" s="951"/>
      <c r="E79" s="951"/>
      <c r="F79" s="951"/>
      <c r="G79" s="951"/>
      <c r="H79" s="951"/>
      <c r="I79" s="951"/>
      <c r="J79" s="951"/>
      <c r="K79" s="951"/>
      <c r="L79" s="951"/>
      <c r="M79" s="951"/>
      <c r="N79" s="951"/>
      <c r="O79" s="951"/>
      <c r="P79" s="952"/>
      <c r="Q79" s="953"/>
      <c r="R79" s="908"/>
      <c r="S79" s="908"/>
      <c r="T79" s="908"/>
      <c r="U79" s="908"/>
      <c r="V79" s="908"/>
      <c r="W79" s="908"/>
      <c r="X79" s="908"/>
      <c r="Y79" s="908"/>
      <c r="Z79" s="908"/>
      <c r="AA79" s="908"/>
      <c r="AB79" s="908"/>
      <c r="AC79" s="908"/>
      <c r="AD79" s="908"/>
      <c r="AE79" s="908"/>
      <c r="AF79" s="908"/>
      <c r="AG79" s="908"/>
      <c r="AH79" s="908"/>
      <c r="AI79" s="908"/>
      <c r="AJ79" s="908"/>
      <c r="AK79" s="908"/>
      <c r="AL79" s="908"/>
      <c r="AM79" s="908"/>
      <c r="AN79" s="908"/>
      <c r="AO79" s="908"/>
      <c r="AP79" s="908"/>
      <c r="AQ79" s="908"/>
      <c r="AR79" s="908"/>
      <c r="AS79" s="908"/>
      <c r="AT79" s="908"/>
      <c r="AU79" s="908"/>
      <c r="AV79" s="908"/>
      <c r="AW79" s="908"/>
      <c r="AX79" s="908"/>
      <c r="AY79" s="908"/>
      <c r="AZ79" s="954"/>
      <c r="BA79" s="954"/>
      <c r="BB79" s="954"/>
      <c r="BC79" s="954"/>
      <c r="BD79" s="955"/>
      <c r="BE79" s="263"/>
      <c r="BF79" s="263"/>
      <c r="BG79" s="263"/>
      <c r="BH79" s="263"/>
      <c r="BI79" s="263"/>
      <c r="BJ79" s="266"/>
      <c r="BK79" s="266"/>
      <c r="BL79" s="266"/>
      <c r="BM79" s="266"/>
      <c r="BN79" s="266"/>
      <c r="BO79" s="263"/>
      <c r="BP79" s="263"/>
      <c r="BQ79" s="260">
        <v>73</v>
      </c>
      <c r="BR79" s="265"/>
      <c r="BS79" s="940"/>
      <c r="BT79" s="941"/>
      <c r="BU79" s="941"/>
      <c r="BV79" s="941"/>
      <c r="BW79" s="941"/>
      <c r="BX79" s="941"/>
      <c r="BY79" s="941"/>
      <c r="BZ79" s="941"/>
      <c r="CA79" s="941"/>
      <c r="CB79" s="941"/>
      <c r="CC79" s="941"/>
      <c r="CD79" s="941"/>
      <c r="CE79" s="941"/>
      <c r="CF79" s="941"/>
      <c r="CG79" s="942"/>
      <c r="CH79" s="937"/>
      <c r="CI79" s="938"/>
      <c r="CJ79" s="938"/>
      <c r="CK79" s="938"/>
      <c r="CL79" s="939"/>
      <c r="CM79" s="937"/>
      <c r="CN79" s="938"/>
      <c r="CO79" s="938"/>
      <c r="CP79" s="938"/>
      <c r="CQ79" s="939"/>
      <c r="CR79" s="937"/>
      <c r="CS79" s="938"/>
      <c r="CT79" s="938"/>
      <c r="CU79" s="938"/>
      <c r="CV79" s="939"/>
      <c r="CW79" s="937"/>
      <c r="CX79" s="938"/>
      <c r="CY79" s="938"/>
      <c r="CZ79" s="938"/>
      <c r="DA79" s="939"/>
      <c r="DB79" s="937"/>
      <c r="DC79" s="938"/>
      <c r="DD79" s="938"/>
      <c r="DE79" s="938"/>
      <c r="DF79" s="939"/>
      <c r="DG79" s="937"/>
      <c r="DH79" s="938"/>
      <c r="DI79" s="938"/>
      <c r="DJ79" s="938"/>
      <c r="DK79" s="939"/>
      <c r="DL79" s="937"/>
      <c r="DM79" s="938"/>
      <c r="DN79" s="938"/>
      <c r="DO79" s="938"/>
      <c r="DP79" s="939"/>
      <c r="DQ79" s="937"/>
      <c r="DR79" s="938"/>
      <c r="DS79" s="938"/>
      <c r="DT79" s="938"/>
      <c r="DU79" s="939"/>
      <c r="DV79" s="934"/>
      <c r="DW79" s="935"/>
      <c r="DX79" s="935"/>
      <c r="DY79" s="935"/>
      <c r="DZ79" s="936"/>
      <c r="EA79" s="244"/>
    </row>
    <row r="80" spans="1:131" s="245" customFormat="1" ht="26.25" customHeight="1" x14ac:dyDescent="0.2">
      <c r="A80" s="259">
        <v>13</v>
      </c>
      <c r="B80" s="950"/>
      <c r="C80" s="951"/>
      <c r="D80" s="951"/>
      <c r="E80" s="951"/>
      <c r="F80" s="951"/>
      <c r="G80" s="951"/>
      <c r="H80" s="951"/>
      <c r="I80" s="951"/>
      <c r="J80" s="951"/>
      <c r="K80" s="951"/>
      <c r="L80" s="951"/>
      <c r="M80" s="951"/>
      <c r="N80" s="951"/>
      <c r="O80" s="951"/>
      <c r="P80" s="952"/>
      <c r="Q80" s="953"/>
      <c r="R80" s="908"/>
      <c r="S80" s="908"/>
      <c r="T80" s="908"/>
      <c r="U80" s="908"/>
      <c r="V80" s="908"/>
      <c r="W80" s="908"/>
      <c r="X80" s="908"/>
      <c r="Y80" s="908"/>
      <c r="Z80" s="908"/>
      <c r="AA80" s="908"/>
      <c r="AB80" s="908"/>
      <c r="AC80" s="908"/>
      <c r="AD80" s="908"/>
      <c r="AE80" s="908"/>
      <c r="AF80" s="908"/>
      <c r="AG80" s="908"/>
      <c r="AH80" s="908"/>
      <c r="AI80" s="908"/>
      <c r="AJ80" s="908"/>
      <c r="AK80" s="908"/>
      <c r="AL80" s="908"/>
      <c r="AM80" s="908"/>
      <c r="AN80" s="908"/>
      <c r="AO80" s="908"/>
      <c r="AP80" s="908"/>
      <c r="AQ80" s="908"/>
      <c r="AR80" s="908"/>
      <c r="AS80" s="908"/>
      <c r="AT80" s="908"/>
      <c r="AU80" s="908"/>
      <c r="AV80" s="908"/>
      <c r="AW80" s="908"/>
      <c r="AX80" s="908"/>
      <c r="AY80" s="908"/>
      <c r="AZ80" s="954"/>
      <c r="BA80" s="954"/>
      <c r="BB80" s="954"/>
      <c r="BC80" s="954"/>
      <c r="BD80" s="955"/>
      <c r="BE80" s="263"/>
      <c r="BF80" s="263"/>
      <c r="BG80" s="263"/>
      <c r="BH80" s="263"/>
      <c r="BI80" s="263"/>
      <c r="BJ80" s="263"/>
      <c r="BK80" s="263"/>
      <c r="BL80" s="263"/>
      <c r="BM80" s="263"/>
      <c r="BN80" s="263"/>
      <c r="BO80" s="263"/>
      <c r="BP80" s="263"/>
      <c r="BQ80" s="260">
        <v>74</v>
      </c>
      <c r="BR80" s="265"/>
      <c r="BS80" s="940"/>
      <c r="BT80" s="941"/>
      <c r="BU80" s="941"/>
      <c r="BV80" s="941"/>
      <c r="BW80" s="941"/>
      <c r="BX80" s="941"/>
      <c r="BY80" s="941"/>
      <c r="BZ80" s="941"/>
      <c r="CA80" s="941"/>
      <c r="CB80" s="941"/>
      <c r="CC80" s="941"/>
      <c r="CD80" s="941"/>
      <c r="CE80" s="941"/>
      <c r="CF80" s="941"/>
      <c r="CG80" s="942"/>
      <c r="CH80" s="937"/>
      <c r="CI80" s="938"/>
      <c r="CJ80" s="938"/>
      <c r="CK80" s="938"/>
      <c r="CL80" s="939"/>
      <c r="CM80" s="937"/>
      <c r="CN80" s="938"/>
      <c r="CO80" s="938"/>
      <c r="CP80" s="938"/>
      <c r="CQ80" s="939"/>
      <c r="CR80" s="937"/>
      <c r="CS80" s="938"/>
      <c r="CT80" s="938"/>
      <c r="CU80" s="938"/>
      <c r="CV80" s="939"/>
      <c r="CW80" s="937"/>
      <c r="CX80" s="938"/>
      <c r="CY80" s="938"/>
      <c r="CZ80" s="938"/>
      <c r="DA80" s="939"/>
      <c r="DB80" s="937"/>
      <c r="DC80" s="938"/>
      <c r="DD80" s="938"/>
      <c r="DE80" s="938"/>
      <c r="DF80" s="939"/>
      <c r="DG80" s="937"/>
      <c r="DH80" s="938"/>
      <c r="DI80" s="938"/>
      <c r="DJ80" s="938"/>
      <c r="DK80" s="939"/>
      <c r="DL80" s="937"/>
      <c r="DM80" s="938"/>
      <c r="DN80" s="938"/>
      <c r="DO80" s="938"/>
      <c r="DP80" s="939"/>
      <c r="DQ80" s="937"/>
      <c r="DR80" s="938"/>
      <c r="DS80" s="938"/>
      <c r="DT80" s="938"/>
      <c r="DU80" s="939"/>
      <c r="DV80" s="934"/>
      <c r="DW80" s="935"/>
      <c r="DX80" s="935"/>
      <c r="DY80" s="935"/>
      <c r="DZ80" s="936"/>
      <c r="EA80" s="244"/>
    </row>
    <row r="81" spans="1:131" s="245" customFormat="1" ht="26.25" customHeight="1" x14ac:dyDescent="0.2">
      <c r="A81" s="259">
        <v>14</v>
      </c>
      <c r="B81" s="950"/>
      <c r="C81" s="951"/>
      <c r="D81" s="951"/>
      <c r="E81" s="951"/>
      <c r="F81" s="951"/>
      <c r="G81" s="951"/>
      <c r="H81" s="951"/>
      <c r="I81" s="951"/>
      <c r="J81" s="951"/>
      <c r="K81" s="951"/>
      <c r="L81" s="951"/>
      <c r="M81" s="951"/>
      <c r="N81" s="951"/>
      <c r="O81" s="951"/>
      <c r="P81" s="952"/>
      <c r="Q81" s="953"/>
      <c r="R81" s="908"/>
      <c r="S81" s="908"/>
      <c r="T81" s="908"/>
      <c r="U81" s="908"/>
      <c r="V81" s="908"/>
      <c r="W81" s="908"/>
      <c r="X81" s="908"/>
      <c r="Y81" s="908"/>
      <c r="Z81" s="908"/>
      <c r="AA81" s="908"/>
      <c r="AB81" s="908"/>
      <c r="AC81" s="908"/>
      <c r="AD81" s="908"/>
      <c r="AE81" s="908"/>
      <c r="AF81" s="908"/>
      <c r="AG81" s="908"/>
      <c r="AH81" s="908"/>
      <c r="AI81" s="908"/>
      <c r="AJ81" s="908"/>
      <c r="AK81" s="908"/>
      <c r="AL81" s="908"/>
      <c r="AM81" s="908"/>
      <c r="AN81" s="908"/>
      <c r="AO81" s="908"/>
      <c r="AP81" s="908"/>
      <c r="AQ81" s="908"/>
      <c r="AR81" s="908"/>
      <c r="AS81" s="908"/>
      <c r="AT81" s="908"/>
      <c r="AU81" s="908"/>
      <c r="AV81" s="908"/>
      <c r="AW81" s="908"/>
      <c r="AX81" s="908"/>
      <c r="AY81" s="908"/>
      <c r="AZ81" s="954"/>
      <c r="BA81" s="954"/>
      <c r="BB81" s="954"/>
      <c r="BC81" s="954"/>
      <c r="BD81" s="955"/>
      <c r="BE81" s="263"/>
      <c r="BF81" s="263"/>
      <c r="BG81" s="263"/>
      <c r="BH81" s="263"/>
      <c r="BI81" s="263"/>
      <c r="BJ81" s="263"/>
      <c r="BK81" s="263"/>
      <c r="BL81" s="263"/>
      <c r="BM81" s="263"/>
      <c r="BN81" s="263"/>
      <c r="BO81" s="263"/>
      <c r="BP81" s="263"/>
      <c r="BQ81" s="260">
        <v>75</v>
      </c>
      <c r="BR81" s="265"/>
      <c r="BS81" s="940"/>
      <c r="BT81" s="941"/>
      <c r="BU81" s="941"/>
      <c r="BV81" s="941"/>
      <c r="BW81" s="941"/>
      <c r="BX81" s="941"/>
      <c r="BY81" s="941"/>
      <c r="BZ81" s="941"/>
      <c r="CA81" s="941"/>
      <c r="CB81" s="941"/>
      <c r="CC81" s="941"/>
      <c r="CD81" s="941"/>
      <c r="CE81" s="941"/>
      <c r="CF81" s="941"/>
      <c r="CG81" s="942"/>
      <c r="CH81" s="937"/>
      <c r="CI81" s="938"/>
      <c r="CJ81" s="938"/>
      <c r="CK81" s="938"/>
      <c r="CL81" s="939"/>
      <c r="CM81" s="937"/>
      <c r="CN81" s="938"/>
      <c r="CO81" s="938"/>
      <c r="CP81" s="938"/>
      <c r="CQ81" s="939"/>
      <c r="CR81" s="937"/>
      <c r="CS81" s="938"/>
      <c r="CT81" s="938"/>
      <c r="CU81" s="938"/>
      <c r="CV81" s="939"/>
      <c r="CW81" s="937"/>
      <c r="CX81" s="938"/>
      <c r="CY81" s="938"/>
      <c r="CZ81" s="938"/>
      <c r="DA81" s="939"/>
      <c r="DB81" s="937"/>
      <c r="DC81" s="938"/>
      <c r="DD81" s="938"/>
      <c r="DE81" s="938"/>
      <c r="DF81" s="939"/>
      <c r="DG81" s="937"/>
      <c r="DH81" s="938"/>
      <c r="DI81" s="938"/>
      <c r="DJ81" s="938"/>
      <c r="DK81" s="939"/>
      <c r="DL81" s="937"/>
      <c r="DM81" s="938"/>
      <c r="DN81" s="938"/>
      <c r="DO81" s="938"/>
      <c r="DP81" s="939"/>
      <c r="DQ81" s="937"/>
      <c r="DR81" s="938"/>
      <c r="DS81" s="938"/>
      <c r="DT81" s="938"/>
      <c r="DU81" s="939"/>
      <c r="DV81" s="934"/>
      <c r="DW81" s="935"/>
      <c r="DX81" s="935"/>
      <c r="DY81" s="935"/>
      <c r="DZ81" s="936"/>
      <c r="EA81" s="244"/>
    </row>
    <row r="82" spans="1:131" s="245" customFormat="1" ht="26.25" customHeight="1" x14ac:dyDescent="0.2">
      <c r="A82" s="259">
        <v>15</v>
      </c>
      <c r="B82" s="950"/>
      <c r="C82" s="951"/>
      <c r="D82" s="951"/>
      <c r="E82" s="951"/>
      <c r="F82" s="951"/>
      <c r="G82" s="951"/>
      <c r="H82" s="951"/>
      <c r="I82" s="951"/>
      <c r="J82" s="951"/>
      <c r="K82" s="951"/>
      <c r="L82" s="951"/>
      <c r="M82" s="951"/>
      <c r="N82" s="951"/>
      <c r="O82" s="951"/>
      <c r="P82" s="952"/>
      <c r="Q82" s="953"/>
      <c r="R82" s="908"/>
      <c r="S82" s="908"/>
      <c r="T82" s="908"/>
      <c r="U82" s="908"/>
      <c r="V82" s="908"/>
      <c r="W82" s="908"/>
      <c r="X82" s="908"/>
      <c r="Y82" s="908"/>
      <c r="Z82" s="908"/>
      <c r="AA82" s="908"/>
      <c r="AB82" s="908"/>
      <c r="AC82" s="908"/>
      <c r="AD82" s="908"/>
      <c r="AE82" s="908"/>
      <c r="AF82" s="908"/>
      <c r="AG82" s="908"/>
      <c r="AH82" s="908"/>
      <c r="AI82" s="908"/>
      <c r="AJ82" s="908"/>
      <c r="AK82" s="908"/>
      <c r="AL82" s="908"/>
      <c r="AM82" s="908"/>
      <c r="AN82" s="908"/>
      <c r="AO82" s="908"/>
      <c r="AP82" s="908"/>
      <c r="AQ82" s="908"/>
      <c r="AR82" s="908"/>
      <c r="AS82" s="908"/>
      <c r="AT82" s="908"/>
      <c r="AU82" s="908"/>
      <c r="AV82" s="908"/>
      <c r="AW82" s="908"/>
      <c r="AX82" s="908"/>
      <c r="AY82" s="908"/>
      <c r="AZ82" s="954"/>
      <c r="BA82" s="954"/>
      <c r="BB82" s="954"/>
      <c r="BC82" s="954"/>
      <c r="BD82" s="955"/>
      <c r="BE82" s="263"/>
      <c r="BF82" s="263"/>
      <c r="BG82" s="263"/>
      <c r="BH82" s="263"/>
      <c r="BI82" s="263"/>
      <c r="BJ82" s="263"/>
      <c r="BK82" s="263"/>
      <c r="BL82" s="263"/>
      <c r="BM82" s="263"/>
      <c r="BN82" s="263"/>
      <c r="BO82" s="263"/>
      <c r="BP82" s="263"/>
      <c r="BQ82" s="260">
        <v>76</v>
      </c>
      <c r="BR82" s="265"/>
      <c r="BS82" s="940"/>
      <c r="BT82" s="941"/>
      <c r="BU82" s="941"/>
      <c r="BV82" s="941"/>
      <c r="BW82" s="941"/>
      <c r="BX82" s="941"/>
      <c r="BY82" s="941"/>
      <c r="BZ82" s="941"/>
      <c r="CA82" s="941"/>
      <c r="CB82" s="941"/>
      <c r="CC82" s="941"/>
      <c r="CD82" s="941"/>
      <c r="CE82" s="941"/>
      <c r="CF82" s="941"/>
      <c r="CG82" s="942"/>
      <c r="CH82" s="937"/>
      <c r="CI82" s="938"/>
      <c r="CJ82" s="938"/>
      <c r="CK82" s="938"/>
      <c r="CL82" s="939"/>
      <c r="CM82" s="937"/>
      <c r="CN82" s="938"/>
      <c r="CO82" s="938"/>
      <c r="CP82" s="938"/>
      <c r="CQ82" s="939"/>
      <c r="CR82" s="937"/>
      <c r="CS82" s="938"/>
      <c r="CT82" s="938"/>
      <c r="CU82" s="938"/>
      <c r="CV82" s="939"/>
      <c r="CW82" s="937"/>
      <c r="CX82" s="938"/>
      <c r="CY82" s="938"/>
      <c r="CZ82" s="938"/>
      <c r="DA82" s="939"/>
      <c r="DB82" s="937"/>
      <c r="DC82" s="938"/>
      <c r="DD82" s="938"/>
      <c r="DE82" s="938"/>
      <c r="DF82" s="939"/>
      <c r="DG82" s="937"/>
      <c r="DH82" s="938"/>
      <c r="DI82" s="938"/>
      <c r="DJ82" s="938"/>
      <c r="DK82" s="939"/>
      <c r="DL82" s="937"/>
      <c r="DM82" s="938"/>
      <c r="DN82" s="938"/>
      <c r="DO82" s="938"/>
      <c r="DP82" s="939"/>
      <c r="DQ82" s="937"/>
      <c r="DR82" s="938"/>
      <c r="DS82" s="938"/>
      <c r="DT82" s="938"/>
      <c r="DU82" s="939"/>
      <c r="DV82" s="934"/>
      <c r="DW82" s="935"/>
      <c r="DX82" s="935"/>
      <c r="DY82" s="935"/>
      <c r="DZ82" s="936"/>
      <c r="EA82" s="244"/>
    </row>
    <row r="83" spans="1:131" s="245" customFormat="1" ht="26.25" customHeight="1" x14ac:dyDescent="0.2">
      <c r="A83" s="259">
        <v>16</v>
      </c>
      <c r="B83" s="950"/>
      <c r="C83" s="951"/>
      <c r="D83" s="951"/>
      <c r="E83" s="951"/>
      <c r="F83" s="951"/>
      <c r="G83" s="951"/>
      <c r="H83" s="951"/>
      <c r="I83" s="951"/>
      <c r="J83" s="951"/>
      <c r="K83" s="951"/>
      <c r="L83" s="951"/>
      <c r="M83" s="951"/>
      <c r="N83" s="951"/>
      <c r="O83" s="951"/>
      <c r="P83" s="952"/>
      <c r="Q83" s="953"/>
      <c r="R83" s="908"/>
      <c r="S83" s="908"/>
      <c r="T83" s="908"/>
      <c r="U83" s="908"/>
      <c r="V83" s="908"/>
      <c r="W83" s="908"/>
      <c r="X83" s="908"/>
      <c r="Y83" s="908"/>
      <c r="Z83" s="908"/>
      <c r="AA83" s="908"/>
      <c r="AB83" s="908"/>
      <c r="AC83" s="908"/>
      <c r="AD83" s="908"/>
      <c r="AE83" s="908"/>
      <c r="AF83" s="908"/>
      <c r="AG83" s="908"/>
      <c r="AH83" s="908"/>
      <c r="AI83" s="908"/>
      <c r="AJ83" s="908"/>
      <c r="AK83" s="908"/>
      <c r="AL83" s="908"/>
      <c r="AM83" s="908"/>
      <c r="AN83" s="908"/>
      <c r="AO83" s="908"/>
      <c r="AP83" s="908"/>
      <c r="AQ83" s="908"/>
      <c r="AR83" s="908"/>
      <c r="AS83" s="908"/>
      <c r="AT83" s="908"/>
      <c r="AU83" s="908"/>
      <c r="AV83" s="908"/>
      <c r="AW83" s="908"/>
      <c r="AX83" s="908"/>
      <c r="AY83" s="908"/>
      <c r="AZ83" s="954"/>
      <c r="BA83" s="954"/>
      <c r="BB83" s="954"/>
      <c r="BC83" s="954"/>
      <c r="BD83" s="955"/>
      <c r="BE83" s="263"/>
      <c r="BF83" s="263"/>
      <c r="BG83" s="263"/>
      <c r="BH83" s="263"/>
      <c r="BI83" s="263"/>
      <c r="BJ83" s="263"/>
      <c r="BK83" s="263"/>
      <c r="BL83" s="263"/>
      <c r="BM83" s="263"/>
      <c r="BN83" s="263"/>
      <c r="BO83" s="263"/>
      <c r="BP83" s="263"/>
      <c r="BQ83" s="260">
        <v>77</v>
      </c>
      <c r="BR83" s="265"/>
      <c r="BS83" s="940"/>
      <c r="BT83" s="941"/>
      <c r="BU83" s="941"/>
      <c r="BV83" s="941"/>
      <c r="BW83" s="941"/>
      <c r="BX83" s="941"/>
      <c r="BY83" s="941"/>
      <c r="BZ83" s="941"/>
      <c r="CA83" s="941"/>
      <c r="CB83" s="941"/>
      <c r="CC83" s="941"/>
      <c r="CD83" s="941"/>
      <c r="CE83" s="941"/>
      <c r="CF83" s="941"/>
      <c r="CG83" s="942"/>
      <c r="CH83" s="937"/>
      <c r="CI83" s="938"/>
      <c r="CJ83" s="938"/>
      <c r="CK83" s="938"/>
      <c r="CL83" s="939"/>
      <c r="CM83" s="937"/>
      <c r="CN83" s="938"/>
      <c r="CO83" s="938"/>
      <c r="CP83" s="938"/>
      <c r="CQ83" s="939"/>
      <c r="CR83" s="937"/>
      <c r="CS83" s="938"/>
      <c r="CT83" s="938"/>
      <c r="CU83" s="938"/>
      <c r="CV83" s="939"/>
      <c r="CW83" s="937"/>
      <c r="CX83" s="938"/>
      <c r="CY83" s="938"/>
      <c r="CZ83" s="938"/>
      <c r="DA83" s="939"/>
      <c r="DB83" s="937"/>
      <c r="DC83" s="938"/>
      <c r="DD83" s="938"/>
      <c r="DE83" s="938"/>
      <c r="DF83" s="939"/>
      <c r="DG83" s="937"/>
      <c r="DH83" s="938"/>
      <c r="DI83" s="938"/>
      <c r="DJ83" s="938"/>
      <c r="DK83" s="939"/>
      <c r="DL83" s="937"/>
      <c r="DM83" s="938"/>
      <c r="DN83" s="938"/>
      <c r="DO83" s="938"/>
      <c r="DP83" s="939"/>
      <c r="DQ83" s="937"/>
      <c r="DR83" s="938"/>
      <c r="DS83" s="938"/>
      <c r="DT83" s="938"/>
      <c r="DU83" s="939"/>
      <c r="DV83" s="934"/>
      <c r="DW83" s="935"/>
      <c r="DX83" s="935"/>
      <c r="DY83" s="935"/>
      <c r="DZ83" s="936"/>
      <c r="EA83" s="244"/>
    </row>
    <row r="84" spans="1:131" s="245" customFormat="1" ht="26.25" customHeight="1" x14ac:dyDescent="0.2">
      <c r="A84" s="259">
        <v>17</v>
      </c>
      <c r="B84" s="950"/>
      <c r="C84" s="951"/>
      <c r="D84" s="951"/>
      <c r="E84" s="951"/>
      <c r="F84" s="951"/>
      <c r="G84" s="951"/>
      <c r="H84" s="951"/>
      <c r="I84" s="951"/>
      <c r="J84" s="951"/>
      <c r="K84" s="951"/>
      <c r="L84" s="951"/>
      <c r="M84" s="951"/>
      <c r="N84" s="951"/>
      <c r="O84" s="951"/>
      <c r="P84" s="952"/>
      <c r="Q84" s="953"/>
      <c r="R84" s="908"/>
      <c r="S84" s="908"/>
      <c r="T84" s="908"/>
      <c r="U84" s="908"/>
      <c r="V84" s="908"/>
      <c r="W84" s="908"/>
      <c r="X84" s="908"/>
      <c r="Y84" s="908"/>
      <c r="Z84" s="908"/>
      <c r="AA84" s="908"/>
      <c r="AB84" s="908"/>
      <c r="AC84" s="908"/>
      <c r="AD84" s="908"/>
      <c r="AE84" s="908"/>
      <c r="AF84" s="908"/>
      <c r="AG84" s="908"/>
      <c r="AH84" s="908"/>
      <c r="AI84" s="908"/>
      <c r="AJ84" s="908"/>
      <c r="AK84" s="908"/>
      <c r="AL84" s="908"/>
      <c r="AM84" s="908"/>
      <c r="AN84" s="908"/>
      <c r="AO84" s="908"/>
      <c r="AP84" s="908"/>
      <c r="AQ84" s="908"/>
      <c r="AR84" s="908"/>
      <c r="AS84" s="908"/>
      <c r="AT84" s="908"/>
      <c r="AU84" s="908"/>
      <c r="AV84" s="908"/>
      <c r="AW84" s="908"/>
      <c r="AX84" s="908"/>
      <c r="AY84" s="908"/>
      <c r="AZ84" s="954"/>
      <c r="BA84" s="954"/>
      <c r="BB84" s="954"/>
      <c r="BC84" s="954"/>
      <c r="BD84" s="955"/>
      <c r="BE84" s="263"/>
      <c r="BF84" s="263"/>
      <c r="BG84" s="263"/>
      <c r="BH84" s="263"/>
      <c r="BI84" s="263"/>
      <c r="BJ84" s="263"/>
      <c r="BK84" s="263"/>
      <c r="BL84" s="263"/>
      <c r="BM84" s="263"/>
      <c r="BN84" s="263"/>
      <c r="BO84" s="263"/>
      <c r="BP84" s="263"/>
      <c r="BQ84" s="260">
        <v>78</v>
      </c>
      <c r="BR84" s="265"/>
      <c r="BS84" s="940"/>
      <c r="BT84" s="941"/>
      <c r="BU84" s="941"/>
      <c r="BV84" s="941"/>
      <c r="BW84" s="941"/>
      <c r="BX84" s="941"/>
      <c r="BY84" s="941"/>
      <c r="BZ84" s="941"/>
      <c r="CA84" s="941"/>
      <c r="CB84" s="941"/>
      <c r="CC84" s="941"/>
      <c r="CD84" s="941"/>
      <c r="CE84" s="941"/>
      <c r="CF84" s="941"/>
      <c r="CG84" s="942"/>
      <c r="CH84" s="937"/>
      <c r="CI84" s="938"/>
      <c r="CJ84" s="938"/>
      <c r="CK84" s="938"/>
      <c r="CL84" s="939"/>
      <c r="CM84" s="937"/>
      <c r="CN84" s="938"/>
      <c r="CO84" s="938"/>
      <c r="CP84" s="938"/>
      <c r="CQ84" s="939"/>
      <c r="CR84" s="937"/>
      <c r="CS84" s="938"/>
      <c r="CT84" s="938"/>
      <c r="CU84" s="938"/>
      <c r="CV84" s="939"/>
      <c r="CW84" s="937"/>
      <c r="CX84" s="938"/>
      <c r="CY84" s="938"/>
      <c r="CZ84" s="938"/>
      <c r="DA84" s="939"/>
      <c r="DB84" s="937"/>
      <c r="DC84" s="938"/>
      <c r="DD84" s="938"/>
      <c r="DE84" s="938"/>
      <c r="DF84" s="939"/>
      <c r="DG84" s="937"/>
      <c r="DH84" s="938"/>
      <c r="DI84" s="938"/>
      <c r="DJ84" s="938"/>
      <c r="DK84" s="939"/>
      <c r="DL84" s="937"/>
      <c r="DM84" s="938"/>
      <c r="DN84" s="938"/>
      <c r="DO84" s="938"/>
      <c r="DP84" s="939"/>
      <c r="DQ84" s="937"/>
      <c r="DR84" s="938"/>
      <c r="DS84" s="938"/>
      <c r="DT84" s="938"/>
      <c r="DU84" s="939"/>
      <c r="DV84" s="934"/>
      <c r="DW84" s="935"/>
      <c r="DX84" s="935"/>
      <c r="DY84" s="935"/>
      <c r="DZ84" s="936"/>
      <c r="EA84" s="244"/>
    </row>
    <row r="85" spans="1:131" s="245" customFormat="1" ht="26.25" customHeight="1" x14ac:dyDescent="0.2">
      <c r="A85" s="259">
        <v>18</v>
      </c>
      <c r="B85" s="950"/>
      <c r="C85" s="951"/>
      <c r="D85" s="951"/>
      <c r="E85" s="951"/>
      <c r="F85" s="951"/>
      <c r="G85" s="951"/>
      <c r="H85" s="951"/>
      <c r="I85" s="951"/>
      <c r="J85" s="951"/>
      <c r="K85" s="951"/>
      <c r="L85" s="951"/>
      <c r="M85" s="951"/>
      <c r="N85" s="951"/>
      <c r="O85" s="951"/>
      <c r="P85" s="952"/>
      <c r="Q85" s="953"/>
      <c r="R85" s="908"/>
      <c r="S85" s="908"/>
      <c r="T85" s="908"/>
      <c r="U85" s="908"/>
      <c r="V85" s="908"/>
      <c r="W85" s="908"/>
      <c r="X85" s="908"/>
      <c r="Y85" s="908"/>
      <c r="Z85" s="908"/>
      <c r="AA85" s="908"/>
      <c r="AB85" s="908"/>
      <c r="AC85" s="908"/>
      <c r="AD85" s="908"/>
      <c r="AE85" s="908"/>
      <c r="AF85" s="908"/>
      <c r="AG85" s="908"/>
      <c r="AH85" s="908"/>
      <c r="AI85" s="908"/>
      <c r="AJ85" s="908"/>
      <c r="AK85" s="908"/>
      <c r="AL85" s="908"/>
      <c r="AM85" s="908"/>
      <c r="AN85" s="908"/>
      <c r="AO85" s="908"/>
      <c r="AP85" s="908"/>
      <c r="AQ85" s="908"/>
      <c r="AR85" s="908"/>
      <c r="AS85" s="908"/>
      <c r="AT85" s="908"/>
      <c r="AU85" s="908"/>
      <c r="AV85" s="908"/>
      <c r="AW85" s="908"/>
      <c r="AX85" s="908"/>
      <c r="AY85" s="908"/>
      <c r="AZ85" s="954"/>
      <c r="BA85" s="954"/>
      <c r="BB85" s="954"/>
      <c r="BC85" s="954"/>
      <c r="BD85" s="955"/>
      <c r="BE85" s="263"/>
      <c r="BF85" s="263"/>
      <c r="BG85" s="263"/>
      <c r="BH85" s="263"/>
      <c r="BI85" s="263"/>
      <c r="BJ85" s="263"/>
      <c r="BK85" s="263"/>
      <c r="BL85" s="263"/>
      <c r="BM85" s="263"/>
      <c r="BN85" s="263"/>
      <c r="BO85" s="263"/>
      <c r="BP85" s="263"/>
      <c r="BQ85" s="260">
        <v>79</v>
      </c>
      <c r="BR85" s="265"/>
      <c r="BS85" s="940"/>
      <c r="BT85" s="941"/>
      <c r="BU85" s="941"/>
      <c r="BV85" s="941"/>
      <c r="BW85" s="941"/>
      <c r="BX85" s="941"/>
      <c r="BY85" s="941"/>
      <c r="BZ85" s="941"/>
      <c r="CA85" s="941"/>
      <c r="CB85" s="941"/>
      <c r="CC85" s="941"/>
      <c r="CD85" s="941"/>
      <c r="CE85" s="941"/>
      <c r="CF85" s="941"/>
      <c r="CG85" s="942"/>
      <c r="CH85" s="937"/>
      <c r="CI85" s="938"/>
      <c r="CJ85" s="938"/>
      <c r="CK85" s="938"/>
      <c r="CL85" s="939"/>
      <c r="CM85" s="937"/>
      <c r="CN85" s="938"/>
      <c r="CO85" s="938"/>
      <c r="CP85" s="938"/>
      <c r="CQ85" s="939"/>
      <c r="CR85" s="937"/>
      <c r="CS85" s="938"/>
      <c r="CT85" s="938"/>
      <c r="CU85" s="938"/>
      <c r="CV85" s="939"/>
      <c r="CW85" s="937"/>
      <c r="CX85" s="938"/>
      <c r="CY85" s="938"/>
      <c r="CZ85" s="938"/>
      <c r="DA85" s="939"/>
      <c r="DB85" s="937"/>
      <c r="DC85" s="938"/>
      <c r="DD85" s="938"/>
      <c r="DE85" s="938"/>
      <c r="DF85" s="939"/>
      <c r="DG85" s="937"/>
      <c r="DH85" s="938"/>
      <c r="DI85" s="938"/>
      <c r="DJ85" s="938"/>
      <c r="DK85" s="939"/>
      <c r="DL85" s="937"/>
      <c r="DM85" s="938"/>
      <c r="DN85" s="938"/>
      <c r="DO85" s="938"/>
      <c r="DP85" s="939"/>
      <c r="DQ85" s="937"/>
      <c r="DR85" s="938"/>
      <c r="DS85" s="938"/>
      <c r="DT85" s="938"/>
      <c r="DU85" s="939"/>
      <c r="DV85" s="934"/>
      <c r="DW85" s="935"/>
      <c r="DX85" s="935"/>
      <c r="DY85" s="935"/>
      <c r="DZ85" s="936"/>
      <c r="EA85" s="244"/>
    </row>
    <row r="86" spans="1:131" s="245" customFormat="1" ht="26.25" customHeight="1" x14ac:dyDescent="0.2">
      <c r="A86" s="259">
        <v>19</v>
      </c>
      <c r="B86" s="950"/>
      <c r="C86" s="951"/>
      <c r="D86" s="951"/>
      <c r="E86" s="951"/>
      <c r="F86" s="951"/>
      <c r="G86" s="951"/>
      <c r="H86" s="951"/>
      <c r="I86" s="951"/>
      <c r="J86" s="951"/>
      <c r="K86" s="951"/>
      <c r="L86" s="951"/>
      <c r="M86" s="951"/>
      <c r="N86" s="951"/>
      <c r="O86" s="951"/>
      <c r="P86" s="952"/>
      <c r="Q86" s="953"/>
      <c r="R86" s="908"/>
      <c r="S86" s="908"/>
      <c r="T86" s="908"/>
      <c r="U86" s="908"/>
      <c r="V86" s="908"/>
      <c r="W86" s="908"/>
      <c r="X86" s="908"/>
      <c r="Y86" s="908"/>
      <c r="Z86" s="908"/>
      <c r="AA86" s="908"/>
      <c r="AB86" s="908"/>
      <c r="AC86" s="908"/>
      <c r="AD86" s="908"/>
      <c r="AE86" s="908"/>
      <c r="AF86" s="908"/>
      <c r="AG86" s="908"/>
      <c r="AH86" s="908"/>
      <c r="AI86" s="908"/>
      <c r="AJ86" s="908"/>
      <c r="AK86" s="908"/>
      <c r="AL86" s="908"/>
      <c r="AM86" s="908"/>
      <c r="AN86" s="908"/>
      <c r="AO86" s="908"/>
      <c r="AP86" s="908"/>
      <c r="AQ86" s="908"/>
      <c r="AR86" s="908"/>
      <c r="AS86" s="908"/>
      <c r="AT86" s="908"/>
      <c r="AU86" s="908"/>
      <c r="AV86" s="908"/>
      <c r="AW86" s="908"/>
      <c r="AX86" s="908"/>
      <c r="AY86" s="908"/>
      <c r="AZ86" s="954"/>
      <c r="BA86" s="954"/>
      <c r="BB86" s="954"/>
      <c r="BC86" s="954"/>
      <c r="BD86" s="955"/>
      <c r="BE86" s="263"/>
      <c r="BF86" s="263"/>
      <c r="BG86" s="263"/>
      <c r="BH86" s="263"/>
      <c r="BI86" s="263"/>
      <c r="BJ86" s="263"/>
      <c r="BK86" s="263"/>
      <c r="BL86" s="263"/>
      <c r="BM86" s="263"/>
      <c r="BN86" s="263"/>
      <c r="BO86" s="263"/>
      <c r="BP86" s="263"/>
      <c r="BQ86" s="260">
        <v>80</v>
      </c>
      <c r="BR86" s="265"/>
      <c r="BS86" s="940"/>
      <c r="BT86" s="941"/>
      <c r="BU86" s="941"/>
      <c r="BV86" s="941"/>
      <c r="BW86" s="941"/>
      <c r="BX86" s="941"/>
      <c r="BY86" s="941"/>
      <c r="BZ86" s="941"/>
      <c r="CA86" s="941"/>
      <c r="CB86" s="941"/>
      <c r="CC86" s="941"/>
      <c r="CD86" s="941"/>
      <c r="CE86" s="941"/>
      <c r="CF86" s="941"/>
      <c r="CG86" s="942"/>
      <c r="CH86" s="937"/>
      <c r="CI86" s="938"/>
      <c r="CJ86" s="938"/>
      <c r="CK86" s="938"/>
      <c r="CL86" s="939"/>
      <c r="CM86" s="937"/>
      <c r="CN86" s="938"/>
      <c r="CO86" s="938"/>
      <c r="CP86" s="938"/>
      <c r="CQ86" s="939"/>
      <c r="CR86" s="937"/>
      <c r="CS86" s="938"/>
      <c r="CT86" s="938"/>
      <c r="CU86" s="938"/>
      <c r="CV86" s="939"/>
      <c r="CW86" s="937"/>
      <c r="CX86" s="938"/>
      <c r="CY86" s="938"/>
      <c r="CZ86" s="938"/>
      <c r="DA86" s="939"/>
      <c r="DB86" s="937"/>
      <c r="DC86" s="938"/>
      <c r="DD86" s="938"/>
      <c r="DE86" s="938"/>
      <c r="DF86" s="939"/>
      <c r="DG86" s="937"/>
      <c r="DH86" s="938"/>
      <c r="DI86" s="938"/>
      <c r="DJ86" s="938"/>
      <c r="DK86" s="939"/>
      <c r="DL86" s="937"/>
      <c r="DM86" s="938"/>
      <c r="DN86" s="938"/>
      <c r="DO86" s="938"/>
      <c r="DP86" s="939"/>
      <c r="DQ86" s="937"/>
      <c r="DR86" s="938"/>
      <c r="DS86" s="938"/>
      <c r="DT86" s="938"/>
      <c r="DU86" s="939"/>
      <c r="DV86" s="934"/>
      <c r="DW86" s="935"/>
      <c r="DX86" s="935"/>
      <c r="DY86" s="935"/>
      <c r="DZ86" s="936"/>
      <c r="EA86" s="244"/>
    </row>
    <row r="87" spans="1:131" s="245" customFormat="1" ht="26.25" customHeight="1" x14ac:dyDescent="0.2">
      <c r="A87" s="267">
        <v>20</v>
      </c>
      <c r="B87" s="959"/>
      <c r="C87" s="960"/>
      <c r="D87" s="960"/>
      <c r="E87" s="960"/>
      <c r="F87" s="960"/>
      <c r="G87" s="960"/>
      <c r="H87" s="960"/>
      <c r="I87" s="960"/>
      <c r="J87" s="960"/>
      <c r="K87" s="960"/>
      <c r="L87" s="960"/>
      <c r="M87" s="960"/>
      <c r="N87" s="960"/>
      <c r="O87" s="960"/>
      <c r="P87" s="961"/>
      <c r="Q87" s="962"/>
      <c r="R87" s="963"/>
      <c r="S87" s="963"/>
      <c r="T87" s="963"/>
      <c r="U87" s="963"/>
      <c r="V87" s="963"/>
      <c r="W87" s="963"/>
      <c r="X87" s="963"/>
      <c r="Y87" s="963"/>
      <c r="Z87" s="963"/>
      <c r="AA87" s="963"/>
      <c r="AB87" s="963"/>
      <c r="AC87" s="963"/>
      <c r="AD87" s="963"/>
      <c r="AE87" s="963"/>
      <c r="AF87" s="963"/>
      <c r="AG87" s="963"/>
      <c r="AH87" s="963"/>
      <c r="AI87" s="963"/>
      <c r="AJ87" s="963"/>
      <c r="AK87" s="963"/>
      <c r="AL87" s="963"/>
      <c r="AM87" s="963"/>
      <c r="AN87" s="963"/>
      <c r="AO87" s="963"/>
      <c r="AP87" s="963"/>
      <c r="AQ87" s="963"/>
      <c r="AR87" s="963"/>
      <c r="AS87" s="963"/>
      <c r="AT87" s="963"/>
      <c r="AU87" s="963"/>
      <c r="AV87" s="963"/>
      <c r="AW87" s="963"/>
      <c r="AX87" s="963"/>
      <c r="AY87" s="963"/>
      <c r="AZ87" s="964"/>
      <c r="BA87" s="964"/>
      <c r="BB87" s="964"/>
      <c r="BC87" s="964"/>
      <c r="BD87" s="965"/>
      <c r="BE87" s="263"/>
      <c r="BF87" s="263"/>
      <c r="BG87" s="263"/>
      <c r="BH87" s="263"/>
      <c r="BI87" s="263"/>
      <c r="BJ87" s="263"/>
      <c r="BK87" s="263"/>
      <c r="BL87" s="263"/>
      <c r="BM87" s="263"/>
      <c r="BN87" s="263"/>
      <c r="BO87" s="263"/>
      <c r="BP87" s="263"/>
      <c r="BQ87" s="260">
        <v>81</v>
      </c>
      <c r="BR87" s="265"/>
      <c r="BS87" s="940"/>
      <c r="BT87" s="941"/>
      <c r="BU87" s="941"/>
      <c r="BV87" s="941"/>
      <c r="BW87" s="941"/>
      <c r="BX87" s="941"/>
      <c r="BY87" s="941"/>
      <c r="BZ87" s="941"/>
      <c r="CA87" s="941"/>
      <c r="CB87" s="941"/>
      <c r="CC87" s="941"/>
      <c r="CD87" s="941"/>
      <c r="CE87" s="941"/>
      <c r="CF87" s="941"/>
      <c r="CG87" s="942"/>
      <c r="CH87" s="937"/>
      <c r="CI87" s="938"/>
      <c r="CJ87" s="938"/>
      <c r="CK87" s="938"/>
      <c r="CL87" s="939"/>
      <c r="CM87" s="937"/>
      <c r="CN87" s="938"/>
      <c r="CO87" s="938"/>
      <c r="CP87" s="938"/>
      <c r="CQ87" s="939"/>
      <c r="CR87" s="937"/>
      <c r="CS87" s="938"/>
      <c r="CT87" s="938"/>
      <c r="CU87" s="938"/>
      <c r="CV87" s="939"/>
      <c r="CW87" s="937"/>
      <c r="CX87" s="938"/>
      <c r="CY87" s="938"/>
      <c r="CZ87" s="938"/>
      <c r="DA87" s="939"/>
      <c r="DB87" s="937"/>
      <c r="DC87" s="938"/>
      <c r="DD87" s="938"/>
      <c r="DE87" s="938"/>
      <c r="DF87" s="939"/>
      <c r="DG87" s="937"/>
      <c r="DH87" s="938"/>
      <c r="DI87" s="938"/>
      <c r="DJ87" s="938"/>
      <c r="DK87" s="939"/>
      <c r="DL87" s="937"/>
      <c r="DM87" s="938"/>
      <c r="DN87" s="938"/>
      <c r="DO87" s="938"/>
      <c r="DP87" s="939"/>
      <c r="DQ87" s="937"/>
      <c r="DR87" s="938"/>
      <c r="DS87" s="938"/>
      <c r="DT87" s="938"/>
      <c r="DU87" s="939"/>
      <c r="DV87" s="934"/>
      <c r="DW87" s="935"/>
      <c r="DX87" s="935"/>
      <c r="DY87" s="935"/>
      <c r="DZ87" s="936"/>
      <c r="EA87" s="244"/>
    </row>
    <row r="88" spans="1:131" s="245" customFormat="1" ht="26.25" customHeight="1" thickBot="1" x14ac:dyDescent="0.25">
      <c r="A88" s="262" t="s">
        <v>387</v>
      </c>
      <c r="B88" s="868" t="s">
        <v>418</v>
      </c>
      <c r="C88" s="869"/>
      <c r="D88" s="869"/>
      <c r="E88" s="869"/>
      <c r="F88" s="869"/>
      <c r="G88" s="869"/>
      <c r="H88" s="869"/>
      <c r="I88" s="869"/>
      <c r="J88" s="869"/>
      <c r="K88" s="869"/>
      <c r="L88" s="869"/>
      <c r="M88" s="869"/>
      <c r="N88" s="869"/>
      <c r="O88" s="869"/>
      <c r="P88" s="870"/>
      <c r="Q88" s="915"/>
      <c r="R88" s="916"/>
      <c r="S88" s="916"/>
      <c r="T88" s="916"/>
      <c r="U88" s="916"/>
      <c r="V88" s="916"/>
      <c r="W88" s="916"/>
      <c r="X88" s="916"/>
      <c r="Y88" s="916"/>
      <c r="Z88" s="916"/>
      <c r="AA88" s="916"/>
      <c r="AB88" s="916"/>
      <c r="AC88" s="916"/>
      <c r="AD88" s="916"/>
      <c r="AE88" s="916"/>
      <c r="AF88" s="919">
        <f>SUM(AF68:AJ72)</f>
        <v>14986</v>
      </c>
      <c r="AG88" s="919"/>
      <c r="AH88" s="919"/>
      <c r="AI88" s="919"/>
      <c r="AJ88" s="919"/>
      <c r="AK88" s="916"/>
      <c r="AL88" s="916"/>
      <c r="AM88" s="916"/>
      <c r="AN88" s="916"/>
      <c r="AO88" s="916"/>
      <c r="AP88" s="919">
        <f>SUM(AP68:AT72)</f>
        <v>6409</v>
      </c>
      <c r="AQ88" s="919"/>
      <c r="AR88" s="919"/>
      <c r="AS88" s="919"/>
      <c r="AT88" s="919"/>
      <c r="AU88" s="919">
        <f>SUM(AU68:AY72)</f>
        <v>5342</v>
      </c>
      <c r="AV88" s="919"/>
      <c r="AW88" s="919"/>
      <c r="AX88" s="919"/>
      <c r="AY88" s="919"/>
      <c r="AZ88" s="924"/>
      <c r="BA88" s="924"/>
      <c r="BB88" s="924"/>
      <c r="BC88" s="924"/>
      <c r="BD88" s="925"/>
      <c r="BE88" s="263"/>
      <c r="BF88" s="263"/>
      <c r="BG88" s="263"/>
      <c r="BH88" s="263"/>
      <c r="BI88" s="263"/>
      <c r="BJ88" s="263"/>
      <c r="BK88" s="263"/>
      <c r="BL88" s="263"/>
      <c r="BM88" s="263"/>
      <c r="BN88" s="263"/>
      <c r="BO88" s="263"/>
      <c r="BP88" s="263"/>
      <c r="BQ88" s="260">
        <v>82</v>
      </c>
      <c r="BR88" s="265"/>
      <c r="BS88" s="940"/>
      <c r="BT88" s="941"/>
      <c r="BU88" s="941"/>
      <c r="BV88" s="941"/>
      <c r="BW88" s="941"/>
      <c r="BX88" s="941"/>
      <c r="BY88" s="941"/>
      <c r="BZ88" s="941"/>
      <c r="CA88" s="941"/>
      <c r="CB88" s="941"/>
      <c r="CC88" s="941"/>
      <c r="CD88" s="941"/>
      <c r="CE88" s="941"/>
      <c r="CF88" s="941"/>
      <c r="CG88" s="942"/>
      <c r="CH88" s="937"/>
      <c r="CI88" s="938"/>
      <c r="CJ88" s="938"/>
      <c r="CK88" s="938"/>
      <c r="CL88" s="939"/>
      <c r="CM88" s="937"/>
      <c r="CN88" s="938"/>
      <c r="CO88" s="938"/>
      <c r="CP88" s="938"/>
      <c r="CQ88" s="939"/>
      <c r="CR88" s="937"/>
      <c r="CS88" s="938"/>
      <c r="CT88" s="938"/>
      <c r="CU88" s="938"/>
      <c r="CV88" s="939"/>
      <c r="CW88" s="937"/>
      <c r="CX88" s="938"/>
      <c r="CY88" s="938"/>
      <c r="CZ88" s="938"/>
      <c r="DA88" s="939"/>
      <c r="DB88" s="937"/>
      <c r="DC88" s="938"/>
      <c r="DD88" s="938"/>
      <c r="DE88" s="938"/>
      <c r="DF88" s="939"/>
      <c r="DG88" s="937"/>
      <c r="DH88" s="938"/>
      <c r="DI88" s="938"/>
      <c r="DJ88" s="938"/>
      <c r="DK88" s="939"/>
      <c r="DL88" s="937"/>
      <c r="DM88" s="938"/>
      <c r="DN88" s="938"/>
      <c r="DO88" s="938"/>
      <c r="DP88" s="939"/>
      <c r="DQ88" s="937"/>
      <c r="DR88" s="938"/>
      <c r="DS88" s="938"/>
      <c r="DT88" s="938"/>
      <c r="DU88" s="939"/>
      <c r="DV88" s="934"/>
      <c r="DW88" s="935"/>
      <c r="DX88" s="935"/>
      <c r="DY88" s="935"/>
      <c r="DZ88" s="936"/>
      <c r="EA88" s="244"/>
    </row>
    <row r="89" spans="1:131" s="245" customFormat="1" ht="26.25" hidden="1" customHeight="1" x14ac:dyDescent="0.2">
      <c r="A89" s="268"/>
      <c r="B89" s="269"/>
      <c r="C89" s="269"/>
      <c r="D89" s="269"/>
      <c r="E89" s="269"/>
      <c r="F89" s="269"/>
      <c r="G89" s="269"/>
      <c r="H89" s="269"/>
      <c r="I89" s="269"/>
      <c r="J89" s="269"/>
      <c r="K89" s="269"/>
      <c r="L89" s="269"/>
      <c r="M89" s="269"/>
      <c r="N89" s="269"/>
      <c r="O89" s="269"/>
      <c r="P89" s="269"/>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1"/>
      <c r="BA89" s="271"/>
      <c r="BB89" s="271"/>
      <c r="BC89" s="271"/>
      <c r="BD89" s="271"/>
      <c r="BE89" s="263"/>
      <c r="BF89" s="263"/>
      <c r="BG89" s="263"/>
      <c r="BH89" s="263"/>
      <c r="BI89" s="263"/>
      <c r="BJ89" s="263"/>
      <c r="BK89" s="263"/>
      <c r="BL89" s="263"/>
      <c r="BM89" s="263"/>
      <c r="BN89" s="263"/>
      <c r="BO89" s="263"/>
      <c r="BP89" s="263"/>
      <c r="BQ89" s="260">
        <v>83</v>
      </c>
      <c r="BR89" s="265"/>
      <c r="BS89" s="940"/>
      <c r="BT89" s="941"/>
      <c r="BU89" s="941"/>
      <c r="BV89" s="941"/>
      <c r="BW89" s="941"/>
      <c r="BX89" s="941"/>
      <c r="BY89" s="941"/>
      <c r="BZ89" s="941"/>
      <c r="CA89" s="941"/>
      <c r="CB89" s="941"/>
      <c r="CC89" s="941"/>
      <c r="CD89" s="941"/>
      <c r="CE89" s="941"/>
      <c r="CF89" s="941"/>
      <c r="CG89" s="942"/>
      <c r="CH89" s="937"/>
      <c r="CI89" s="938"/>
      <c r="CJ89" s="938"/>
      <c r="CK89" s="938"/>
      <c r="CL89" s="939"/>
      <c r="CM89" s="937"/>
      <c r="CN89" s="938"/>
      <c r="CO89" s="938"/>
      <c r="CP89" s="938"/>
      <c r="CQ89" s="939"/>
      <c r="CR89" s="937"/>
      <c r="CS89" s="938"/>
      <c r="CT89" s="938"/>
      <c r="CU89" s="938"/>
      <c r="CV89" s="939"/>
      <c r="CW89" s="937"/>
      <c r="CX89" s="938"/>
      <c r="CY89" s="938"/>
      <c r="CZ89" s="938"/>
      <c r="DA89" s="939"/>
      <c r="DB89" s="937"/>
      <c r="DC89" s="938"/>
      <c r="DD89" s="938"/>
      <c r="DE89" s="938"/>
      <c r="DF89" s="939"/>
      <c r="DG89" s="937"/>
      <c r="DH89" s="938"/>
      <c r="DI89" s="938"/>
      <c r="DJ89" s="938"/>
      <c r="DK89" s="939"/>
      <c r="DL89" s="937"/>
      <c r="DM89" s="938"/>
      <c r="DN89" s="938"/>
      <c r="DO89" s="938"/>
      <c r="DP89" s="939"/>
      <c r="DQ89" s="937"/>
      <c r="DR89" s="938"/>
      <c r="DS89" s="938"/>
      <c r="DT89" s="938"/>
      <c r="DU89" s="939"/>
      <c r="DV89" s="934"/>
      <c r="DW89" s="935"/>
      <c r="DX89" s="935"/>
      <c r="DY89" s="935"/>
      <c r="DZ89" s="936"/>
      <c r="EA89" s="244"/>
    </row>
    <row r="90" spans="1:131" s="245" customFormat="1" ht="26.25" hidden="1" customHeight="1" x14ac:dyDescent="0.2">
      <c r="A90" s="268"/>
      <c r="B90" s="269"/>
      <c r="C90" s="269"/>
      <c r="D90" s="269"/>
      <c r="E90" s="269"/>
      <c r="F90" s="269"/>
      <c r="G90" s="269"/>
      <c r="H90" s="269"/>
      <c r="I90" s="269"/>
      <c r="J90" s="269"/>
      <c r="K90" s="269"/>
      <c r="L90" s="269"/>
      <c r="M90" s="269"/>
      <c r="N90" s="269"/>
      <c r="O90" s="269"/>
      <c r="P90" s="269"/>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1"/>
      <c r="BA90" s="271"/>
      <c r="BB90" s="271"/>
      <c r="BC90" s="271"/>
      <c r="BD90" s="271"/>
      <c r="BE90" s="263"/>
      <c r="BF90" s="263"/>
      <c r="BG90" s="263"/>
      <c r="BH90" s="263"/>
      <c r="BI90" s="263"/>
      <c r="BJ90" s="263"/>
      <c r="BK90" s="263"/>
      <c r="BL90" s="263"/>
      <c r="BM90" s="263"/>
      <c r="BN90" s="263"/>
      <c r="BO90" s="263"/>
      <c r="BP90" s="263"/>
      <c r="BQ90" s="260">
        <v>84</v>
      </c>
      <c r="BR90" s="265"/>
      <c r="BS90" s="940"/>
      <c r="BT90" s="941"/>
      <c r="BU90" s="941"/>
      <c r="BV90" s="941"/>
      <c r="BW90" s="941"/>
      <c r="BX90" s="941"/>
      <c r="BY90" s="941"/>
      <c r="BZ90" s="941"/>
      <c r="CA90" s="941"/>
      <c r="CB90" s="941"/>
      <c r="CC90" s="941"/>
      <c r="CD90" s="941"/>
      <c r="CE90" s="941"/>
      <c r="CF90" s="941"/>
      <c r="CG90" s="942"/>
      <c r="CH90" s="937"/>
      <c r="CI90" s="938"/>
      <c r="CJ90" s="938"/>
      <c r="CK90" s="938"/>
      <c r="CL90" s="939"/>
      <c r="CM90" s="937"/>
      <c r="CN90" s="938"/>
      <c r="CO90" s="938"/>
      <c r="CP90" s="938"/>
      <c r="CQ90" s="939"/>
      <c r="CR90" s="937"/>
      <c r="CS90" s="938"/>
      <c r="CT90" s="938"/>
      <c r="CU90" s="938"/>
      <c r="CV90" s="939"/>
      <c r="CW90" s="937"/>
      <c r="CX90" s="938"/>
      <c r="CY90" s="938"/>
      <c r="CZ90" s="938"/>
      <c r="DA90" s="939"/>
      <c r="DB90" s="937"/>
      <c r="DC90" s="938"/>
      <c r="DD90" s="938"/>
      <c r="DE90" s="938"/>
      <c r="DF90" s="939"/>
      <c r="DG90" s="937"/>
      <c r="DH90" s="938"/>
      <c r="DI90" s="938"/>
      <c r="DJ90" s="938"/>
      <c r="DK90" s="939"/>
      <c r="DL90" s="937"/>
      <c r="DM90" s="938"/>
      <c r="DN90" s="938"/>
      <c r="DO90" s="938"/>
      <c r="DP90" s="939"/>
      <c r="DQ90" s="937"/>
      <c r="DR90" s="938"/>
      <c r="DS90" s="938"/>
      <c r="DT90" s="938"/>
      <c r="DU90" s="939"/>
      <c r="DV90" s="934"/>
      <c r="DW90" s="935"/>
      <c r="DX90" s="935"/>
      <c r="DY90" s="935"/>
      <c r="DZ90" s="936"/>
      <c r="EA90" s="244"/>
    </row>
    <row r="91" spans="1:131" s="245" customFormat="1" ht="26.25" hidden="1" customHeight="1" x14ac:dyDescent="0.2">
      <c r="A91" s="268"/>
      <c r="B91" s="269"/>
      <c r="C91" s="269"/>
      <c r="D91" s="269"/>
      <c r="E91" s="269"/>
      <c r="F91" s="269"/>
      <c r="G91" s="269"/>
      <c r="H91" s="269"/>
      <c r="I91" s="269"/>
      <c r="J91" s="269"/>
      <c r="K91" s="269"/>
      <c r="L91" s="269"/>
      <c r="M91" s="269"/>
      <c r="N91" s="269"/>
      <c r="O91" s="269"/>
      <c r="P91" s="269"/>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1"/>
      <c r="BA91" s="271"/>
      <c r="BB91" s="271"/>
      <c r="BC91" s="271"/>
      <c r="BD91" s="271"/>
      <c r="BE91" s="263"/>
      <c r="BF91" s="263"/>
      <c r="BG91" s="263"/>
      <c r="BH91" s="263"/>
      <c r="BI91" s="263"/>
      <c r="BJ91" s="263"/>
      <c r="BK91" s="263"/>
      <c r="BL91" s="263"/>
      <c r="BM91" s="263"/>
      <c r="BN91" s="263"/>
      <c r="BO91" s="263"/>
      <c r="BP91" s="263"/>
      <c r="BQ91" s="260">
        <v>85</v>
      </c>
      <c r="BR91" s="265"/>
      <c r="BS91" s="940"/>
      <c r="BT91" s="941"/>
      <c r="BU91" s="941"/>
      <c r="BV91" s="941"/>
      <c r="BW91" s="941"/>
      <c r="BX91" s="941"/>
      <c r="BY91" s="941"/>
      <c r="BZ91" s="941"/>
      <c r="CA91" s="941"/>
      <c r="CB91" s="941"/>
      <c r="CC91" s="941"/>
      <c r="CD91" s="941"/>
      <c r="CE91" s="941"/>
      <c r="CF91" s="941"/>
      <c r="CG91" s="942"/>
      <c r="CH91" s="937"/>
      <c r="CI91" s="938"/>
      <c r="CJ91" s="938"/>
      <c r="CK91" s="938"/>
      <c r="CL91" s="939"/>
      <c r="CM91" s="937"/>
      <c r="CN91" s="938"/>
      <c r="CO91" s="938"/>
      <c r="CP91" s="938"/>
      <c r="CQ91" s="939"/>
      <c r="CR91" s="937"/>
      <c r="CS91" s="938"/>
      <c r="CT91" s="938"/>
      <c r="CU91" s="938"/>
      <c r="CV91" s="939"/>
      <c r="CW91" s="937"/>
      <c r="CX91" s="938"/>
      <c r="CY91" s="938"/>
      <c r="CZ91" s="938"/>
      <c r="DA91" s="939"/>
      <c r="DB91" s="937"/>
      <c r="DC91" s="938"/>
      <c r="DD91" s="938"/>
      <c r="DE91" s="938"/>
      <c r="DF91" s="939"/>
      <c r="DG91" s="937"/>
      <c r="DH91" s="938"/>
      <c r="DI91" s="938"/>
      <c r="DJ91" s="938"/>
      <c r="DK91" s="939"/>
      <c r="DL91" s="937"/>
      <c r="DM91" s="938"/>
      <c r="DN91" s="938"/>
      <c r="DO91" s="938"/>
      <c r="DP91" s="939"/>
      <c r="DQ91" s="937"/>
      <c r="DR91" s="938"/>
      <c r="DS91" s="938"/>
      <c r="DT91" s="938"/>
      <c r="DU91" s="939"/>
      <c r="DV91" s="934"/>
      <c r="DW91" s="935"/>
      <c r="DX91" s="935"/>
      <c r="DY91" s="935"/>
      <c r="DZ91" s="936"/>
      <c r="EA91" s="244"/>
    </row>
    <row r="92" spans="1:131" s="245" customFormat="1" ht="26.25" hidden="1" customHeight="1" x14ac:dyDescent="0.2">
      <c r="A92" s="268"/>
      <c r="B92" s="269"/>
      <c r="C92" s="269"/>
      <c r="D92" s="269"/>
      <c r="E92" s="269"/>
      <c r="F92" s="269"/>
      <c r="G92" s="269"/>
      <c r="H92" s="269"/>
      <c r="I92" s="269"/>
      <c r="J92" s="269"/>
      <c r="K92" s="269"/>
      <c r="L92" s="269"/>
      <c r="M92" s="269"/>
      <c r="N92" s="269"/>
      <c r="O92" s="269"/>
      <c r="P92" s="269"/>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1"/>
      <c r="BA92" s="271"/>
      <c r="BB92" s="271"/>
      <c r="BC92" s="271"/>
      <c r="BD92" s="271"/>
      <c r="BE92" s="263"/>
      <c r="BF92" s="263"/>
      <c r="BG92" s="263"/>
      <c r="BH92" s="263"/>
      <c r="BI92" s="263"/>
      <c r="BJ92" s="263"/>
      <c r="BK92" s="263"/>
      <c r="BL92" s="263"/>
      <c r="BM92" s="263"/>
      <c r="BN92" s="263"/>
      <c r="BO92" s="263"/>
      <c r="BP92" s="263"/>
      <c r="BQ92" s="260">
        <v>86</v>
      </c>
      <c r="BR92" s="265"/>
      <c r="BS92" s="940"/>
      <c r="BT92" s="941"/>
      <c r="BU92" s="941"/>
      <c r="BV92" s="941"/>
      <c r="BW92" s="941"/>
      <c r="BX92" s="941"/>
      <c r="BY92" s="941"/>
      <c r="BZ92" s="941"/>
      <c r="CA92" s="941"/>
      <c r="CB92" s="941"/>
      <c r="CC92" s="941"/>
      <c r="CD92" s="941"/>
      <c r="CE92" s="941"/>
      <c r="CF92" s="941"/>
      <c r="CG92" s="942"/>
      <c r="CH92" s="937"/>
      <c r="CI92" s="938"/>
      <c r="CJ92" s="938"/>
      <c r="CK92" s="938"/>
      <c r="CL92" s="939"/>
      <c r="CM92" s="937"/>
      <c r="CN92" s="938"/>
      <c r="CO92" s="938"/>
      <c r="CP92" s="938"/>
      <c r="CQ92" s="939"/>
      <c r="CR92" s="937"/>
      <c r="CS92" s="938"/>
      <c r="CT92" s="938"/>
      <c r="CU92" s="938"/>
      <c r="CV92" s="939"/>
      <c r="CW92" s="937"/>
      <c r="CX92" s="938"/>
      <c r="CY92" s="938"/>
      <c r="CZ92" s="938"/>
      <c r="DA92" s="939"/>
      <c r="DB92" s="937"/>
      <c r="DC92" s="938"/>
      <c r="DD92" s="938"/>
      <c r="DE92" s="938"/>
      <c r="DF92" s="939"/>
      <c r="DG92" s="937"/>
      <c r="DH92" s="938"/>
      <c r="DI92" s="938"/>
      <c r="DJ92" s="938"/>
      <c r="DK92" s="939"/>
      <c r="DL92" s="937"/>
      <c r="DM92" s="938"/>
      <c r="DN92" s="938"/>
      <c r="DO92" s="938"/>
      <c r="DP92" s="939"/>
      <c r="DQ92" s="937"/>
      <c r="DR92" s="938"/>
      <c r="DS92" s="938"/>
      <c r="DT92" s="938"/>
      <c r="DU92" s="939"/>
      <c r="DV92" s="934"/>
      <c r="DW92" s="935"/>
      <c r="DX92" s="935"/>
      <c r="DY92" s="935"/>
      <c r="DZ92" s="936"/>
      <c r="EA92" s="244"/>
    </row>
    <row r="93" spans="1:131" s="245" customFormat="1" ht="26.25" hidden="1" customHeight="1" x14ac:dyDescent="0.2">
      <c r="A93" s="268"/>
      <c r="B93" s="269"/>
      <c r="C93" s="269"/>
      <c r="D93" s="269"/>
      <c r="E93" s="269"/>
      <c r="F93" s="269"/>
      <c r="G93" s="269"/>
      <c r="H93" s="269"/>
      <c r="I93" s="269"/>
      <c r="J93" s="269"/>
      <c r="K93" s="269"/>
      <c r="L93" s="269"/>
      <c r="M93" s="269"/>
      <c r="N93" s="269"/>
      <c r="O93" s="269"/>
      <c r="P93" s="269"/>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1"/>
      <c r="BA93" s="271"/>
      <c r="BB93" s="271"/>
      <c r="BC93" s="271"/>
      <c r="BD93" s="271"/>
      <c r="BE93" s="263"/>
      <c r="BF93" s="263"/>
      <c r="BG93" s="263"/>
      <c r="BH93" s="263"/>
      <c r="BI93" s="263"/>
      <c r="BJ93" s="263"/>
      <c r="BK93" s="263"/>
      <c r="BL93" s="263"/>
      <c r="BM93" s="263"/>
      <c r="BN93" s="263"/>
      <c r="BO93" s="263"/>
      <c r="BP93" s="263"/>
      <c r="BQ93" s="260">
        <v>87</v>
      </c>
      <c r="BR93" s="265"/>
      <c r="BS93" s="940"/>
      <c r="BT93" s="941"/>
      <c r="BU93" s="941"/>
      <c r="BV93" s="941"/>
      <c r="BW93" s="941"/>
      <c r="BX93" s="941"/>
      <c r="BY93" s="941"/>
      <c r="BZ93" s="941"/>
      <c r="CA93" s="941"/>
      <c r="CB93" s="941"/>
      <c r="CC93" s="941"/>
      <c r="CD93" s="941"/>
      <c r="CE93" s="941"/>
      <c r="CF93" s="941"/>
      <c r="CG93" s="942"/>
      <c r="CH93" s="937"/>
      <c r="CI93" s="938"/>
      <c r="CJ93" s="938"/>
      <c r="CK93" s="938"/>
      <c r="CL93" s="939"/>
      <c r="CM93" s="937"/>
      <c r="CN93" s="938"/>
      <c r="CO93" s="938"/>
      <c r="CP93" s="938"/>
      <c r="CQ93" s="939"/>
      <c r="CR93" s="937"/>
      <c r="CS93" s="938"/>
      <c r="CT93" s="938"/>
      <c r="CU93" s="938"/>
      <c r="CV93" s="939"/>
      <c r="CW93" s="937"/>
      <c r="CX93" s="938"/>
      <c r="CY93" s="938"/>
      <c r="CZ93" s="938"/>
      <c r="DA93" s="939"/>
      <c r="DB93" s="937"/>
      <c r="DC93" s="938"/>
      <c r="DD93" s="938"/>
      <c r="DE93" s="938"/>
      <c r="DF93" s="939"/>
      <c r="DG93" s="937"/>
      <c r="DH93" s="938"/>
      <c r="DI93" s="938"/>
      <c r="DJ93" s="938"/>
      <c r="DK93" s="939"/>
      <c r="DL93" s="937"/>
      <c r="DM93" s="938"/>
      <c r="DN93" s="938"/>
      <c r="DO93" s="938"/>
      <c r="DP93" s="939"/>
      <c r="DQ93" s="937"/>
      <c r="DR93" s="938"/>
      <c r="DS93" s="938"/>
      <c r="DT93" s="938"/>
      <c r="DU93" s="939"/>
      <c r="DV93" s="934"/>
      <c r="DW93" s="935"/>
      <c r="DX93" s="935"/>
      <c r="DY93" s="935"/>
      <c r="DZ93" s="936"/>
      <c r="EA93" s="244"/>
    </row>
    <row r="94" spans="1:131" s="245" customFormat="1" ht="26.25" hidden="1" customHeight="1" x14ac:dyDescent="0.2">
      <c r="A94" s="268"/>
      <c r="B94" s="269"/>
      <c r="C94" s="269"/>
      <c r="D94" s="269"/>
      <c r="E94" s="269"/>
      <c r="F94" s="269"/>
      <c r="G94" s="269"/>
      <c r="H94" s="269"/>
      <c r="I94" s="269"/>
      <c r="J94" s="269"/>
      <c r="K94" s="269"/>
      <c r="L94" s="269"/>
      <c r="M94" s="269"/>
      <c r="N94" s="269"/>
      <c r="O94" s="269"/>
      <c r="P94" s="269"/>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1"/>
      <c r="BA94" s="271"/>
      <c r="BB94" s="271"/>
      <c r="BC94" s="271"/>
      <c r="BD94" s="271"/>
      <c r="BE94" s="263"/>
      <c r="BF94" s="263"/>
      <c r="BG94" s="263"/>
      <c r="BH94" s="263"/>
      <c r="BI94" s="263"/>
      <c r="BJ94" s="263"/>
      <c r="BK94" s="263"/>
      <c r="BL94" s="263"/>
      <c r="BM94" s="263"/>
      <c r="BN94" s="263"/>
      <c r="BO94" s="263"/>
      <c r="BP94" s="263"/>
      <c r="BQ94" s="260">
        <v>88</v>
      </c>
      <c r="BR94" s="265"/>
      <c r="BS94" s="940"/>
      <c r="BT94" s="941"/>
      <c r="BU94" s="941"/>
      <c r="BV94" s="941"/>
      <c r="BW94" s="941"/>
      <c r="BX94" s="941"/>
      <c r="BY94" s="941"/>
      <c r="BZ94" s="941"/>
      <c r="CA94" s="941"/>
      <c r="CB94" s="941"/>
      <c r="CC94" s="941"/>
      <c r="CD94" s="941"/>
      <c r="CE94" s="941"/>
      <c r="CF94" s="941"/>
      <c r="CG94" s="942"/>
      <c r="CH94" s="937"/>
      <c r="CI94" s="938"/>
      <c r="CJ94" s="938"/>
      <c r="CK94" s="938"/>
      <c r="CL94" s="939"/>
      <c r="CM94" s="937"/>
      <c r="CN94" s="938"/>
      <c r="CO94" s="938"/>
      <c r="CP94" s="938"/>
      <c r="CQ94" s="939"/>
      <c r="CR94" s="937"/>
      <c r="CS94" s="938"/>
      <c r="CT94" s="938"/>
      <c r="CU94" s="938"/>
      <c r="CV94" s="939"/>
      <c r="CW94" s="937"/>
      <c r="CX94" s="938"/>
      <c r="CY94" s="938"/>
      <c r="CZ94" s="938"/>
      <c r="DA94" s="939"/>
      <c r="DB94" s="937"/>
      <c r="DC94" s="938"/>
      <c r="DD94" s="938"/>
      <c r="DE94" s="938"/>
      <c r="DF94" s="939"/>
      <c r="DG94" s="937"/>
      <c r="DH94" s="938"/>
      <c r="DI94" s="938"/>
      <c r="DJ94" s="938"/>
      <c r="DK94" s="939"/>
      <c r="DL94" s="937"/>
      <c r="DM94" s="938"/>
      <c r="DN94" s="938"/>
      <c r="DO94" s="938"/>
      <c r="DP94" s="939"/>
      <c r="DQ94" s="937"/>
      <c r="DR94" s="938"/>
      <c r="DS94" s="938"/>
      <c r="DT94" s="938"/>
      <c r="DU94" s="939"/>
      <c r="DV94" s="934"/>
      <c r="DW94" s="935"/>
      <c r="DX94" s="935"/>
      <c r="DY94" s="935"/>
      <c r="DZ94" s="936"/>
      <c r="EA94" s="244"/>
    </row>
    <row r="95" spans="1:131" s="245" customFormat="1" ht="26.25" hidden="1" customHeight="1" x14ac:dyDescent="0.2">
      <c r="A95" s="268"/>
      <c r="B95" s="269"/>
      <c r="C95" s="269"/>
      <c r="D95" s="269"/>
      <c r="E95" s="269"/>
      <c r="F95" s="269"/>
      <c r="G95" s="269"/>
      <c r="H95" s="269"/>
      <c r="I95" s="269"/>
      <c r="J95" s="269"/>
      <c r="K95" s="269"/>
      <c r="L95" s="269"/>
      <c r="M95" s="269"/>
      <c r="N95" s="269"/>
      <c r="O95" s="269"/>
      <c r="P95" s="269"/>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1"/>
      <c r="BA95" s="271"/>
      <c r="BB95" s="271"/>
      <c r="BC95" s="271"/>
      <c r="BD95" s="271"/>
      <c r="BE95" s="263"/>
      <c r="BF95" s="263"/>
      <c r="BG95" s="263"/>
      <c r="BH95" s="263"/>
      <c r="BI95" s="263"/>
      <c r="BJ95" s="263"/>
      <c r="BK95" s="263"/>
      <c r="BL95" s="263"/>
      <c r="BM95" s="263"/>
      <c r="BN95" s="263"/>
      <c r="BO95" s="263"/>
      <c r="BP95" s="263"/>
      <c r="BQ95" s="260">
        <v>89</v>
      </c>
      <c r="BR95" s="265"/>
      <c r="BS95" s="940"/>
      <c r="BT95" s="941"/>
      <c r="BU95" s="941"/>
      <c r="BV95" s="941"/>
      <c r="BW95" s="941"/>
      <c r="BX95" s="941"/>
      <c r="BY95" s="941"/>
      <c r="BZ95" s="941"/>
      <c r="CA95" s="941"/>
      <c r="CB95" s="941"/>
      <c r="CC95" s="941"/>
      <c r="CD95" s="941"/>
      <c r="CE95" s="941"/>
      <c r="CF95" s="941"/>
      <c r="CG95" s="942"/>
      <c r="CH95" s="937"/>
      <c r="CI95" s="938"/>
      <c r="CJ95" s="938"/>
      <c r="CK95" s="938"/>
      <c r="CL95" s="939"/>
      <c r="CM95" s="937"/>
      <c r="CN95" s="938"/>
      <c r="CO95" s="938"/>
      <c r="CP95" s="938"/>
      <c r="CQ95" s="939"/>
      <c r="CR95" s="937"/>
      <c r="CS95" s="938"/>
      <c r="CT95" s="938"/>
      <c r="CU95" s="938"/>
      <c r="CV95" s="939"/>
      <c r="CW95" s="937"/>
      <c r="CX95" s="938"/>
      <c r="CY95" s="938"/>
      <c r="CZ95" s="938"/>
      <c r="DA95" s="939"/>
      <c r="DB95" s="937"/>
      <c r="DC95" s="938"/>
      <c r="DD95" s="938"/>
      <c r="DE95" s="938"/>
      <c r="DF95" s="939"/>
      <c r="DG95" s="937"/>
      <c r="DH95" s="938"/>
      <c r="DI95" s="938"/>
      <c r="DJ95" s="938"/>
      <c r="DK95" s="939"/>
      <c r="DL95" s="937"/>
      <c r="DM95" s="938"/>
      <c r="DN95" s="938"/>
      <c r="DO95" s="938"/>
      <c r="DP95" s="939"/>
      <c r="DQ95" s="937"/>
      <c r="DR95" s="938"/>
      <c r="DS95" s="938"/>
      <c r="DT95" s="938"/>
      <c r="DU95" s="939"/>
      <c r="DV95" s="934"/>
      <c r="DW95" s="935"/>
      <c r="DX95" s="935"/>
      <c r="DY95" s="935"/>
      <c r="DZ95" s="936"/>
      <c r="EA95" s="244"/>
    </row>
    <row r="96" spans="1:131" s="245" customFormat="1" ht="26.25" hidden="1" customHeight="1" x14ac:dyDescent="0.2">
      <c r="A96" s="268"/>
      <c r="B96" s="269"/>
      <c r="C96" s="269"/>
      <c r="D96" s="269"/>
      <c r="E96" s="269"/>
      <c r="F96" s="269"/>
      <c r="G96" s="269"/>
      <c r="H96" s="269"/>
      <c r="I96" s="269"/>
      <c r="J96" s="269"/>
      <c r="K96" s="269"/>
      <c r="L96" s="269"/>
      <c r="M96" s="269"/>
      <c r="N96" s="269"/>
      <c r="O96" s="269"/>
      <c r="P96" s="269"/>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1"/>
      <c r="BA96" s="271"/>
      <c r="BB96" s="271"/>
      <c r="BC96" s="271"/>
      <c r="BD96" s="271"/>
      <c r="BE96" s="263"/>
      <c r="BF96" s="263"/>
      <c r="BG96" s="263"/>
      <c r="BH96" s="263"/>
      <c r="BI96" s="263"/>
      <c r="BJ96" s="263"/>
      <c r="BK96" s="263"/>
      <c r="BL96" s="263"/>
      <c r="BM96" s="263"/>
      <c r="BN96" s="263"/>
      <c r="BO96" s="263"/>
      <c r="BP96" s="263"/>
      <c r="BQ96" s="260">
        <v>90</v>
      </c>
      <c r="BR96" s="265"/>
      <c r="BS96" s="940"/>
      <c r="BT96" s="941"/>
      <c r="BU96" s="941"/>
      <c r="BV96" s="941"/>
      <c r="BW96" s="941"/>
      <c r="BX96" s="941"/>
      <c r="BY96" s="941"/>
      <c r="BZ96" s="941"/>
      <c r="CA96" s="941"/>
      <c r="CB96" s="941"/>
      <c r="CC96" s="941"/>
      <c r="CD96" s="941"/>
      <c r="CE96" s="941"/>
      <c r="CF96" s="941"/>
      <c r="CG96" s="942"/>
      <c r="CH96" s="937"/>
      <c r="CI96" s="938"/>
      <c r="CJ96" s="938"/>
      <c r="CK96" s="938"/>
      <c r="CL96" s="939"/>
      <c r="CM96" s="937"/>
      <c r="CN96" s="938"/>
      <c r="CO96" s="938"/>
      <c r="CP96" s="938"/>
      <c r="CQ96" s="939"/>
      <c r="CR96" s="937"/>
      <c r="CS96" s="938"/>
      <c r="CT96" s="938"/>
      <c r="CU96" s="938"/>
      <c r="CV96" s="939"/>
      <c r="CW96" s="937"/>
      <c r="CX96" s="938"/>
      <c r="CY96" s="938"/>
      <c r="CZ96" s="938"/>
      <c r="DA96" s="939"/>
      <c r="DB96" s="937"/>
      <c r="DC96" s="938"/>
      <c r="DD96" s="938"/>
      <c r="DE96" s="938"/>
      <c r="DF96" s="939"/>
      <c r="DG96" s="937"/>
      <c r="DH96" s="938"/>
      <c r="DI96" s="938"/>
      <c r="DJ96" s="938"/>
      <c r="DK96" s="939"/>
      <c r="DL96" s="937"/>
      <c r="DM96" s="938"/>
      <c r="DN96" s="938"/>
      <c r="DO96" s="938"/>
      <c r="DP96" s="939"/>
      <c r="DQ96" s="937"/>
      <c r="DR96" s="938"/>
      <c r="DS96" s="938"/>
      <c r="DT96" s="938"/>
      <c r="DU96" s="939"/>
      <c r="DV96" s="934"/>
      <c r="DW96" s="935"/>
      <c r="DX96" s="935"/>
      <c r="DY96" s="935"/>
      <c r="DZ96" s="936"/>
      <c r="EA96" s="244"/>
    </row>
    <row r="97" spans="1:131" s="245" customFormat="1" ht="26.25" hidden="1" customHeight="1" x14ac:dyDescent="0.2">
      <c r="A97" s="268"/>
      <c r="B97" s="269"/>
      <c r="C97" s="269"/>
      <c r="D97" s="269"/>
      <c r="E97" s="269"/>
      <c r="F97" s="269"/>
      <c r="G97" s="269"/>
      <c r="H97" s="269"/>
      <c r="I97" s="269"/>
      <c r="J97" s="269"/>
      <c r="K97" s="269"/>
      <c r="L97" s="269"/>
      <c r="M97" s="269"/>
      <c r="N97" s="269"/>
      <c r="O97" s="269"/>
      <c r="P97" s="269"/>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1"/>
      <c r="BA97" s="271"/>
      <c r="BB97" s="271"/>
      <c r="BC97" s="271"/>
      <c r="BD97" s="271"/>
      <c r="BE97" s="263"/>
      <c r="BF97" s="263"/>
      <c r="BG97" s="263"/>
      <c r="BH97" s="263"/>
      <c r="BI97" s="263"/>
      <c r="BJ97" s="263"/>
      <c r="BK97" s="263"/>
      <c r="BL97" s="263"/>
      <c r="BM97" s="263"/>
      <c r="BN97" s="263"/>
      <c r="BO97" s="263"/>
      <c r="BP97" s="263"/>
      <c r="BQ97" s="260">
        <v>91</v>
      </c>
      <c r="BR97" s="265"/>
      <c r="BS97" s="940"/>
      <c r="BT97" s="941"/>
      <c r="BU97" s="941"/>
      <c r="BV97" s="941"/>
      <c r="BW97" s="941"/>
      <c r="BX97" s="941"/>
      <c r="BY97" s="941"/>
      <c r="BZ97" s="941"/>
      <c r="CA97" s="941"/>
      <c r="CB97" s="941"/>
      <c r="CC97" s="941"/>
      <c r="CD97" s="941"/>
      <c r="CE97" s="941"/>
      <c r="CF97" s="941"/>
      <c r="CG97" s="942"/>
      <c r="CH97" s="937"/>
      <c r="CI97" s="938"/>
      <c r="CJ97" s="938"/>
      <c r="CK97" s="938"/>
      <c r="CL97" s="939"/>
      <c r="CM97" s="937"/>
      <c r="CN97" s="938"/>
      <c r="CO97" s="938"/>
      <c r="CP97" s="938"/>
      <c r="CQ97" s="939"/>
      <c r="CR97" s="937"/>
      <c r="CS97" s="938"/>
      <c r="CT97" s="938"/>
      <c r="CU97" s="938"/>
      <c r="CV97" s="939"/>
      <c r="CW97" s="937"/>
      <c r="CX97" s="938"/>
      <c r="CY97" s="938"/>
      <c r="CZ97" s="938"/>
      <c r="DA97" s="939"/>
      <c r="DB97" s="937"/>
      <c r="DC97" s="938"/>
      <c r="DD97" s="938"/>
      <c r="DE97" s="938"/>
      <c r="DF97" s="939"/>
      <c r="DG97" s="937"/>
      <c r="DH97" s="938"/>
      <c r="DI97" s="938"/>
      <c r="DJ97" s="938"/>
      <c r="DK97" s="939"/>
      <c r="DL97" s="937"/>
      <c r="DM97" s="938"/>
      <c r="DN97" s="938"/>
      <c r="DO97" s="938"/>
      <c r="DP97" s="939"/>
      <c r="DQ97" s="937"/>
      <c r="DR97" s="938"/>
      <c r="DS97" s="938"/>
      <c r="DT97" s="938"/>
      <c r="DU97" s="939"/>
      <c r="DV97" s="934"/>
      <c r="DW97" s="935"/>
      <c r="DX97" s="935"/>
      <c r="DY97" s="935"/>
      <c r="DZ97" s="936"/>
      <c r="EA97" s="244"/>
    </row>
    <row r="98" spans="1:131" s="245" customFormat="1" ht="26.25" hidden="1" customHeight="1" x14ac:dyDescent="0.2">
      <c r="A98" s="268"/>
      <c r="B98" s="269"/>
      <c r="C98" s="269"/>
      <c r="D98" s="269"/>
      <c r="E98" s="269"/>
      <c r="F98" s="269"/>
      <c r="G98" s="269"/>
      <c r="H98" s="269"/>
      <c r="I98" s="269"/>
      <c r="J98" s="269"/>
      <c r="K98" s="269"/>
      <c r="L98" s="269"/>
      <c r="M98" s="269"/>
      <c r="N98" s="269"/>
      <c r="O98" s="269"/>
      <c r="P98" s="269"/>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1"/>
      <c r="BA98" s="271"/>
      <c r="BB98" s="271"/>
      <c r="BC98" s="271"/>
      <c r="BD98" s="271"/>
      <c r="BE98" s="263"/>
      <c r="BF98" s="263"/>
      <c r="BG98" s="263"/>
      <c r="BH98" s="263"/>
      <c r="BI98" s="263"/>
      <c r="BJ98" s="263"/>
      <c r="BK98" s="263"/>
      <c r="BL98" s="263"/>
      <c r="BM98" s="263"/>
      <c r="BN98" s="263"/>
      <c r="BO98" s="263"/>
      <c r="BP98" s="263"/>
      <c r="BQ98" s="260">
        <v>92</v>
      </c>
      <c r="BR98" s="265"/>
      <c r="BS98" s="940"/>
      <c r="BT98" s="941"/>
      <c r="BU98" s="941"/>
      <c r="BV98" s="941"/>
      <c r="BW98" s="941"/>
      <c r="BX98" s="941"/>
      <c r="BY98" s="941"/>
      <c r="BZ98" s="941"/>
      <c r="CA98" s="941"/>
      <c r="CB98" s="941"/>
      <c r="CC98" s="941"/>
      <c r="CD98" s="941"/>
      <c r="CE98" s="941"/>
      <c r="CF98" s="941"/>
      <c r="CG98" s="942"/>
      <c r="CH98" s="937"/>
      <c r="CI98" s="938"/>
      <c r="CJ98" s="938"/>
      <c r="CK98" s="938"/>
      <c r="CL98" s="939"/>
      <c r="CM98" s="937"/>
      <c r="CN98" s="938"/>
      <c r="CO98" s="938"/>
      <c r="CP98" s="938"/>
      <c r="CQ98" s="939"/>
      <c r="CR98" s="937"/>
      <c r="CS98" s="938"/>
      <c r="CT98" s="938"/>
      <c r="CU98" s="938"/>
      <c r="CV98" s="939"/>
      <c r="CW98" s="937"/>
      <c r="CX98" s="938"/>
      <c r="CY98" s="938"/>
      <c r="CZ98" s="938"/>
      <c r="DA98" s="939"/>
      <c r="DB98" s="937"/>
      <c r="DC98" s="938"/>
      <c r="DD98" s="938"/>
      <c r="DE98" s="938"/>
      <c r="DF98" s="939"/>
      <c r="DG98" s="937"/>
      <c r="DH98" s="938"/>
      <c r="DI98" s="938"/>
      <c r="DJ98" s="938"/>
      <c r="DK98" s="939"/>
      <c r="DL98" s="937"/>
      <c r="DM98" s="938"/>
      <c r="DN98" s="938"/>
      <c r="DO98" s="938"/>
      <c r="DP98" s="939"/>
      <c r="DQ98" s="937"/>
      <c r="DR98" s="938"/>
      <c r="DS98" s="938"/>
      <c r="DT98" s="938"/>
      <c r="DU98" s="939"/>
      <c r="DV98" s="934"/>
      <c r="DW98" s="935"/>
      <c r="DX98" s="935"/>
      <c r="DY98" s="935"/>
      <c r="DZ98" s="936"/>
      <c r="EA98" s="244"/>
    </row>
    <row r="99" spans="1:131" s="245" customFormat="1" ht="26.25" hidden="1" customHeight="1" x14ac:dyDescent="0.2">
      <c r="A99" s="268"/>
      <c r="B99" s="269"/>
      <c r="C99" s="269"/>
      <c r="D99" s="269"/>
      <c r="E99" s="269"/>
      <c r="F99" s="269"/>
      <c r="G99" s="269"/>
      <c r="H99" s="269"/>
      <c r="I99" s="269"/>
      <c r="J99" s="269"/>
      <c r="K99" s="269"/>
      <c r="L99" s="269"/>
      <c r="M99" s="269"/>
      <c r="N99" s="269"/>
      <c r="O99" s="269"/>
      <c r="P99" s="269"/>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1"/>
      <c r="BA99" s="271"/>
      <c r="BB99" s="271"/>
      <c r="BC99" s="271"/>
      <c r="BD99" s="271"/>
      <c r="BE99" s="263"/>
      <c r="BF99" s="263"/>
      <c r="BG99" s="263"/>
      <c r="BH99" s="263"/>
      <c r="BI99" s="263"/>
      <c r="BJ99" s="263"/>
      <c r="BK99" s="263"/>
      <c r="BL99" s="263"/>
      <c r="BM99" s="263"/>
      <c r="BN99" s="263"/>
      <c r="BO99" s="263"/>
      <c r="BP99" s="263"/>
      <c r="BQ99" s="260">
        <v>93</v>
      </c>
      <c r="BR99" s="265"/>
      <c r="BS99" s="940"/>
      <c r="BT99" s="941"/>
      <c r="BU99" s="941"/>
      <c r="BV99" s="941"/>
      <c r="BW99" s="941"/>
      <c r="BX99" s="941"/>
      <c r="BY99" s="941"/>
      <c r="BZ99" s="941"/>
      <c r="CA99" s="941"/>
      <c r="CB99" s="941"/>
      <c r="CC99" s="941"/>
      <c r="CD99" s="941"/>
      <c r="CE99" s="941"/>
      <c r="CF99" s="941"/>
      <c r="CG99" s="942"/>
      <c r="CH99" s="937"/>
      <c r="CI99" s="938"/>
      <c r="CJ99" s="938"/>
      <c r="CK99" s="938"/>
      <c r="CL99" s="939"/>
      <c r="CM99" s="937"/>
      <c r="CN99" s="938"/>
      <c r="CO99" s="938"/>
      <c r="CP99" s="938"/>
      <c r="CQ99" s="939"/>
      <c r="CR99" s="937"/>
      <c r="CS99" s="938"/>
      <c r="CT99" s="938"/>
      <c r="CU99" s="938"/>
      <c r="CV99" s="939"/>
      <c r="CW99" s="937"/>
      <c r="CX99" s="938"/>
      <c r="CY99" s="938"/>
      <c r="CZ99" s="938"/>
      <c r="DA99" s="939"/>
      <c r="DB99" s="937"/>
      <c r="DC99" s="938"/>
      <c r="DD99" s="938"/>
      <c r="DE99" s="938"/>
      <c r="DF99" s="939"/>
      <c r="DG99" s="937"/>
      <c r="DH99" s="938"/>
      <c r="DI99" s="938"/>
      <c r="DJ99" s="938"/>
      <c r="DK99" s="939"/>
      <c r="DL99" s="937"/>
      <c r="DM99" s="938"/>
      <c r="DN99" s="938"/>
      <c r="DO99" s="938"/>
      <c r="DP99" s="939"/>
      <c r="DQ99" s="937"/>
      <c r="DR99" s="938"/>
      <c r="DS99" s="938"/>
      <c r="DT99" s="938"/>
      <c r="DU99" s="939"/>
      <c r="DV99" s="934"/>
      <c r="DW99" s="935"/>
      <c r="DX99" s="935"/>
      <c r="DY99" s="935"/>
      <c r="DZ99" s="936"/>
      <c r="EA99" s="244"/>
    </row>
    <row r="100" spans="1:131" s="245" customFormat="1" ht="26.25" hidden="1" customHeight="1" x14ac:dyDescent="0.2">
      <c r="A100" s="268"/>
      <c r="B100" s="269"/>
      <c r="C100" s="269"/>
      <c r="D100" s="269"/>
      <c r="E100" s="269"/>
      <c r="F100" s="269"/>
      <c r="G100" s="269"/>
      <c r="H100" s="269"/>
      <c r="I100" s="269"/>
      <c r="J100" s="269"/>
      <c r="K100" s="269"/>
      <c r="L100" s="269"/>
      <c r="M100" s="269"/>
      <c r="N100" s="269"/>
      <c r="O100" s="269"/>
      <c r="P100" s="269"/>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1"/>
      <c r="BA100" s="271"/>
      <c r="BB100" s="271"/>
      <c r="BC100" s="271"/>
      <c r="BD100" s="271"/>
      <c r="BE100" s="263"/>
      <c r="BF100" s="263"/>
      <c r="BG100" s="263"/>
      <c r="BH100" s="263"/>
      <c r="BI100" s="263"/>
      <c r="BJ100" s="263"/>
      <c r="BK100" s="263"/>
      <c r="BL100" s="263"/>
      <c r="BM100" s="263"/>
      <c r="BN100" s="263"/>
      <c r="BO100" s="263"/>
      <c r="BP100" s="263"/>
      <c r="BQ100" s="260">
        <v>94</v>
      </c>
      <c r="BR100" s="265"/>
      <c r="BS100" s="940"/>
      <c r="BT100" s="941"/>
      <c r="BU100" s="941"/>
      <c r="BV100" s="941"/>
      <c r="BW100" s="941"/>
      <c r="BX100" s="941"/>
      <c r="BY100" s="941"/>
      <c r="BZ100" s="941"/>
      <c r="CA100" s="941"/>
      <c r="CB100" s="941"/>
      <c r="CC100" s="941"/>
      <c r="CD100" s="941"/>
      <c r="CE100" s="941"/>
      <c r="CF100" s="941"/>
      <c r="CG100" s="942"/>
      <c r="CH100" s="937"/>
      <c r="CI100" s="938"/>
      <c r="CJ100" s="938"/>
      <c r="CK100" s="938"/>
      <c r="CL100" s="939"/>
      <c r="CM100" s="937"/>
      <c r="CN100" s="938"/>
      <c r="CO100" s="938"/>
      <c r="CP100" s="938"/>
      <c r="CQ100" s="939"/>
      <c r="CR100" s="937"/>
      <c r="CS100" s="938"/>
      <c r="CT100" s="938"/>
      <c r="CU100" s="938"/>
      <c r="CV100" s="939"/>
      <c r="CW100" s="937"/>
      <c r="CX100" s="938"/>
      <c r="CY100" s="938"/>
      <c r="CZ100" s="938"/>
      <c r="DA100" s="939"/>
      <c r="DB100" s="937"/>
      <c r="DC100" s="938"/>
      <c r="DD100" s="938"/>
      <c r="DE100" s="938"/>
      <c r="DF100" s="939"/>
      <c r="DG100" s="937"/>
      <c r="DH100" s="938"/>
      <c r="DI100" s="938"/>
      <c r="DJ100" s="938"/>
      <c r="DK100" s="939"/>
      <c r="DL100" s="937"/>
      <c r="DM100" s="938"/>
      <c r="DN100" s="938"/>
      <c r="DO100" s="938"/>
      <c r="DP100" s="939"/>
      <c r="DQ100" s="937"/>
      <c r="DR100" s="938"/>
      <c r="DS100" s="938"/>
      <c r="DT100" s="938"/>
      <c r="DU100" s="939"/>
      <c r="DV100" s="934"/>
      <c r="DW100" s="935"/>
      <c r="DX100" s="935"/>
      <c r="DY100" s="935"/>
      <c r="DZ100" s="936"/>
      <c r="EA100" s="244"/>
    </row>
    <row r="101" spans="1:131" s="245" customFormat="1" ht="26.25" hidden="1" customHeight="1" x14ac:dyDescent="0.2">
      <c r="A101" s="268"/>
      <c r="B101" s="269"/>
      <c r="C101" s="269"/>
      <c r="D101" s="269"/>
      <c r="E101" s="269"/>
      <c r="F101" s="269"/>
      <c r="G101" s="269"/>
      <c r="H101" s="269"/>
      <c r="I101" s="269"/>
      <c r="J101" s="269"/>
      <c r="K101" s="269"/>
      <c r="L101" s="269"/>
      <c r="M101" s="269"/>
      <c r="N101" s="269"/>
      <c r="O101" s="269"/>
      <c r="P101" s="269"/>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1"/>
      <c r="BA101" s="271"/>
      <c r="BB101" s="271"/>
      <c r="BC101" s="271"/>
      <c r="BD101" s="271"/>
      <c r="BE101" s="263"/>
      <c r="BF101" s="263"/>
      <c r="BG101" s="263"/>
      <c r="BH101" s="263"/>
      <c r="BI101" s="263"/>
      <c r="BJ101" s="263"/>
      <c r="BK101" s="263"/>
      <c r="BL101" s="263"/>
      <c r="BM101" s="263"/>
      <c r="BN101" s="263"/>
      <c r="BO101" s="263"/>
      <c r="BP101" s="263"/>
      <c r="BQ101" s="260">
        <v>95</v>
      </c>
      <c r="BR101" s="265"/>
      <c r="BS101" s="940"/>
      <c r="BT101" s="941"/>
      <c r="BU101" s="941"/>
      <c r="BV101" s="941"/>
      <c r="BW101" s="941"/>
      <c r="BX101" s="941"/>
      <c r="BY101" s="941"/>
      <c r="BZ101" s="941"/>
      <c r="CA101" s="941"/>
      <c r="CB101" s="941"/>
      <c r="CC101" s="941"/>
      <c r="CD101" s="941"/>
      <c r="CE101" s="941"/>
      <c r="CF101" s="941"/>
      <c r="CG101" s="942"/>
      <c r="CH101" s="937"/>
      <c r="CI101" s="938"/>
      <c r="CJ101" s="938"/>
      <c r="CK101" s="938"/>
      <c r="CL101" s="939"/>
      <c r="CM101" s="937"/>
      <c r="CN101" s="938"/>
      <c r="CO101" s="938"/>
      <c r="CP101" s="938"/>
      <c r="CQ101" s="939"/>
      <c r="CR101" s="937"/>
      <c r="CS101" s="938"/>
      <c r="CT101" s="938"/>
      <c r="CU101" s="938"/>
      <c r="CV101" s="939"/>
      <c r="CW101" s="937"/>
      <c r="CX101" s="938"/>
      <c r="CY101" s="938"/>
      <c r="CZ101" s="938"/>
      <c r="DA101" s="939"/>
      <c r="DB101" s="937"/>
      <c r="DC101" s="938"/>
      <c r="DD101" s="938"/>
      <c r="DE101" s="938"/>
      <c r="DF101" s="939"/>
      <c r="DG101" s="937"/>
      <c r="DH101" s="938"/>
      <c r="DI101" s="938"/>
      <c r="DJ101" s="938"/>
      <c r="DK101" s="939"/>
      <c r="DL101" s="937"/>
      <c r="DM101" s="938"/>
      <c r="DN101" s="938"/>
      <c r="DO101" s="938"/>
      <c r="DP101" s="939"/>
      <c r="DQ101" s="937"/>
      <c r="DR101" s="938"/>
      <c r="DS101" s="938"/>
      <c r="DT101" s="938"/>
      <c r="DU101" s="939"/>
      <c r="DV101" s="934"/>
      <c r="DW101" s="935"/>
      <c r="DX101" s="935"/>
      <c r="DY101" s="935"/>
      <c r="DZ101" s="936"/>
      <c r="EA101" s="244"/>
    </row>
    <row r="102" spans="1:131" s="245" customFormat="1" ht="26.25" customHeight="1" thickBot="1" x14ac:dyDescent="0.25">
      <c r="A102" s="268"/>
      <c r="B102" s="269"/>
      <c r="C102" s="269"/>
      <c r="D102" s="269"/>
      <c r="E102" s="269"/>
      <c r="F102" s="269"/>
      <c r="G102" s="269"/>
      <c r="H102" s="269"/>
      <c r="I102" s="269"/>
      <c r="J102" s="269"/>
      <c r="K102" s="269"/>
      <c r="L102" s="269"/>
      <c r="M102" s="269"/>
      <c r="N102" s="269"/>
      <c r="O102" s="269"/>
      <c r="P102" s="269"/>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1"/>
      <c r="BA102" s="271"/>
      <c r="BB102" s="271"/>
      <c r="BC102" s="271"/>
      <c r="BD102" s="271"/>
      <c r="BE102" s="263"/>
      <c r="BF102" s="263"/>
      <c r="BG102" s="263"/>
      <c r="BH102" s="263"/>
      <c r="BI102" s="263"/>
      <c r="BJ102" s="263"/>
      <c r="BK102" s="263"/>
      <c r="BL102" s="263"/>
      <c r="BM102" s="263"/>
      <c r="BN102" s="263"/>
      <c r="BO102" s="263"/>
      <c r="BP102" s="263"/>
      <c r="BQ102" s="262" t="s">
        <v>387</v>
      </c>
      <c r="BR102" s="868" t="s">
        <v>419</v>
      </c>
      <c r="BS102" s="869"/>
      <c r="BT102" s="869"/>
      <c r="BU102" s="869"/>
      <c r="BV102" s="869"/>
      <c r="BW102" s="869"/>
      <c r="BX102" s="869"/>
      <c r="BY102" s="869"/>
      <c r="BZ102" s="869"/>
      <c r="CA102" s="869"/>
      <c r="CB102" s="869"/>
      <c r="CC102" s="869"/>
      <c r="CD102" s="869"/>
      <c r="CE102" s="869"/>
      <c r="CF102" s="869"/>
      <c r="CG102" s="870"/>
      <c r="CH102" s="966"/>
      <c r="CI102" s="967"/>
      <c r="CJ102" s="967"/>
      <c r="CK102" s="967"/>
      <c r="CL102" s="968"/>
      <c r="CM102" s="966"/>
      <c r="CN102" s="967"/>
      <c r="CO102" s="967"/>
      <c r="CP102" s="967"/>
      <c r="CQ102" s="968"/>
      <c r="CR102" s="969">
        <f>SUM(CR7:CV10)</f>
        <v>4</v>
      </c>
      <c r="CS102" s="927"/>
      <c r="CT102" s="927"/>
      <c r="CU102" s="927"/>
      <c r="CV102" s="970"/>
      <c r="CW102" s="969">
        <f t="shared" ref="CW102" si="1">SUM(CW7:DA10)</f>
        <v>17</v>
      </c>
      <c r="CX102" s="927"/>
      <c r="CY102" s="927"/>
      <c r="CZ102" s="927"/>
      <c r="DA102" s="970"/>
      <c r="DB102" s="969">
        <f t="shared" ref="DB102" si="2">SUM(DB7:DF10)</f>
        <v>0</v>
      </c>
      <c r="DC102" s="927"/>
      <c r="DD102" s="927"/>
      <c r="DE102" s="927"/>
      <c r="DF102" s="970"/>
      <c r="DG102" s="969">
        <f t="shared" ref="DG102" si="3">SUM(DG7:DK10)</f>
        <v>479</v>
      </c>
      <c r="DH102" s="927"/>
      <c r="DI102" s="927"/>
      <c r="DJ102" s="927"/>
      <c r="DK102" s="970"/>
      <c r="DL102" s="969">
        <f t="shared" ref="DL102" si="4">SUM(DL7:DP10)</f>
        <v>0</v>
      </c>
      <c r="DM102" s="927"/>
      <c r="DN102" s="927"/>
      <c r="DO102" s="927"/>
      <c r="DP102" s="970"/>
      <c r="DQ102" s="969">
        <f t="shared" ref="DQ102" si="5">SUM(DQ7:DU10)</f>
        <v>0</v>
      </c>
      <c r="DR102" s="927"/>
      <c r="DS102" s="927"/>
      <c r="DT102" s="927"/>
      <c r="DU102" s="970"/>
      <c r="DV102" s="969">
        <f t="shared" ref="DV102" si="6">SUM(DV7:DZ10)</f>
        <v>0</v>
      </c>
      <c r="DW102" s="927"/>
      <c r="DX102" s="927"/>
      <c r="DY102" s="927"/>
      <c r="DZ102" s="970"/>
      <c r="EA102" s="244"/>
    </row>
    <row r="103" spans="1:131" s="245" customFormat="1" ht="26.25" customHeight="1" x14ac:dyDescent="0.2">
      <c r="A103" s="268"/>
      <c r="B103" s="269"/>
      <c r="C103" s="269"/>
      <c r="D103" s="269"/>
      <c r="E103" s="269"/>
      <c r="F103" s="269"/>
      <c r="G103" s="269"/>
      <c r="H103" s="269"/>
      <c r="I103" s="269"/>
      <c r="J103" s="269"/>
      <c r="K103" s="269"/>
      <c r="L103" s="269"/>
      <c r="M103" s="269"/>
      <c r="N103" s="269"/>
      <c r="O103" s="269"/>
      <c r="P103" s="269"/>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1"/>
      <c r="BA103" s="271"/>
      <c r="BB103" s="271"/>
      <c r="BC103" s="271"/>
      <c r="BD103" s="271"/>
      <c r="BE103" s="263"/>
      <c r="BF103" s="263"/>
      <c r="BG103" s="263"/>
      <c r="BH103" s="263"/>
      <c r="BI103" s="263"/>
      <c r="BJ103" s="263"/>
      <c r="BK103" s="263"/>
      <c r="BL103" s="263"/>
      <c r="BM103" s="263"/>
      <c r="BN103" s="263"/>
      <c r="BO103" s="263"/>
      <c r="BP103" s="263"/>
      <c r="BQ103" s="993" t="s">
        <v>420</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4"/>
    </row>
    <row r="104" spans="1:131" s="245" customFormat="1" ht="26.25" customHeight="1" x14ac:dyDescent="0.2">
      <c r="A104" s="268"/>
      <c r="B104" s="269"/>
      <c r="C104" s="269"/>
      <c r="D104" s="269"/>
      <c r="E104" s="269"/>
      <c r="F104" s="269"/>
      <c r="G104" s="269"/>
      <c r="H104" s="269"/>
      <c r="I104" s="269"/>
      <c r="J104" s="269"/>
      <c r="K104" s="269"/>
      <c r="L104" s="269"/>
      <c r="M104" s="269"/>
      <c r="N104" s="269"/>
      <c r="O104" s="269"/>
      <c r="P104" s="269"/>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1"/>
      <c r="BA104" s="271"/>
      <c r="BB104" s="271"/>
      <c r="BC104" s="271"/>
      <c r="BD104" s="271"/>
      <c r="BE104" s="263"/>
      <c r="BF104" s="263"/>
      <c r="BG104" s="263"/>
      <c r="BH104" s="263"/>
      <c r="BI104" s="263"/>
      <c r="BJ104" s="263"/>
      <c r="BK104" s="263"/>
      <c r="BL104" s="263"/>
      <c r="BM104" s="263"/>
      <c r="BN104" s="263"/>
      <c r="BO104" s="263"/>
      <c r="BP104" s="263"/>
      <c r="BQ104" s="994" t="s">
        <v>421</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4"/>
    </row>
    <row r="105" spans="1:131" s="245" customFormat="1" ht="11.25" customHeight="1" x14ac:dyDescent="0.2">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44"/>
    </row>
    <row r="106" spans="1:131" s="245" customFormat="1" ht="11.25" customHeight="1" x14ac:dyDescent="0.2">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44"/>
    </row>
    <row r="107" spans="1:131" s="244" customFormat="1" ht="26.25" customHeight="1" thickBot="1" x14ac:dyDescent="0.25">
      <c r="A107" s="273" t="s">
        <v>422</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3" t="s">
        <v>423</v>
      </c>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row>
    <row r="108" spans="1:131" s="244" customFormat="1" ht="26.25" customHeight="1" x14ac:dyDescent="0.2">
      <c r="A108" s="995" t="s">
        <v>424</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425</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4" customFormat="1" ht="26.25" customHeight="1" x14ac:dyDescent="0.2">
      <c r="A109" s="991" t="s">
        <v>426</v>
      </c>
      <c r="B109" s="972"/>
      <c r="C109" s="972"/>
      <c r="D109" s="972"/>
      <c r="E109" s="972"/>
      <c r="F109" s="972"/>
      <c r="G109" s="972"/>
      <c r="H109" s="972"/>
      <c r="I109" s="972"/>
      <c r="J109" s="972"/>
      <c r="K109" s="972"/>
      <c r="L109" s="972"/>
      <c r="M109" s="972"/>
      <c r="N109" s="972"/>
      <c r="O109" s="972"/>
      <c r="P109" s="972"/>
      <c r="Q109" s="972"/>
      <c r="R109" s="972"/>
      <c r="S109" s="972"/>
      <c r="T109" s="972"/>
      <c r="U109" s="972"/>
      <c r="V109" s="972"/>
      <c r="W109" s="972"/>
      <c r="X109" s="972"/>
      <c r="Y109" s="972"/>
      <c r="Z109" s="973"/>
      <c r="AA109" s="971" t="s">
        <v>427</v>
      </c>
      <c r="AB109" s="972"/>
      <c r="AC109" s="972"/>
      <c r="AD109" s="972"/>
      <c r="AE109" s="973"/>
      <c r="AF109" s="971" t="s">
        <v>306</v>
      </c>
      <c r="AG109" s="972"/>
      <c r="AH109" s="972"/>
      <c r="AI109" s="972"/>
      <c r="AJ109" s="973"/>
      <c r="AK109" s="971" t="s">
        <v>305</v>
      </c>
      <c r="AL109" s="972"/>
      <c r="AM109" s="972"/>
      <c r="AN109" s="972"/>
      <c r="AO109" s="973"/>
      <c r="AP109" s="971" t="s">
        <v>428</v>
      </c>
      <c r="AQ109" s="972"/>
      <c r="AR109" s="972"/>
      <c r="AS109" s="972"/>
      <c r="AT109" s="974"/>
      <c r="AU109" s="991" t="s">
        <v>426</v>
      </c>
      <c r="AV109" s="972"/>
      <c r="AW109" s="972"/>
      <c r="AX109" s="972"/>
      <c r="AY109" s="972"/>
      <c r="AZ109" s="972"/>
      <c r="BA109" s="972"/>
      <c r="BB109" s="972"/>
      <c r="BC109" s="972"/>
      <c r="BD109" s="972"/>
      <c r="BE109" s="972"/>
      <c r="BF109" s="972"/>
      <c r="BG109" s="972"/>
      <c r="BH109" s="972"/>
      <c r="BI109" s="972"/>
      <c r="BJ109" s="972"/>
      <c r="BK109" s="972"/>
      <c r="BL109" s="972"/>
      <c r="BM109" s="972"/>
      <c r="BN109" s="972"/>
      <c r="BO109" s="972"/>
      <c r="BP109" s="973"/>
      <c r="BQ109" s="971" t="s">
        <v>427</v>
      </c>
      <c r="BR109" s="972"/>
      <c r="BS109" s="972"/>
      <c r="BT109" s="972"/>
      <c r="BU109" s="973"/>
      <c r="BV109" s="971" t="s">
        <v>306</v>
      </c>
      <c r="BW109" s="972"/>
      <c r="BX109" s="972"/>
      <c r="BY109" s="972"/>
      <c r="BZ109" s="973"/>
      <c r="CA109" s="971" t="s">
        <v>305</v>
      </c>
      <c r="CB109" s="972"/>
      <c r="CC109" s="972"/>
      <c r="CD109" s="972"/>
      <c r="CE109" s="973"/>
      <c r="CF109" s="992" t="s">
        <v>428</v>
      </c>
      <c r="CG109" s="992"/>
      <c r="CH109" s="992"/>
      <c r="CI109" s="992"/>
      <c r="CJ109" s="992"/>
      <c r="CK109" s="971" t="s">
        <v>429</v>
      </c>
      <c r="CL109" s="972"/>
      <c r="CM109" s="972"/>
      <c r="CN109" s="972"/>
      <c r="CO109" s="972"/>
      <c r="CP109" s="972"/>
      <c r="CQ109" s="972"/>
      <c r="CR109" s="972"/>
      <c r="CS109" s="972"/>
      <c r="CT109" s="972"/>
      <c r="CU109" s="972"/>
      <c r="CV109" s="972"/>
      <c r="CW109" s="972"/>
      <c r="CX109" s="972"/>
      <c r="CY109" s="972"/>
      <c r="CZ109" s="972"/>
      <c r="DA109" s="972"/>
      <c r="DB109" s="972"/>
      <c r="DC109" s="972"/>
      <c r="DD109" s="972"/>
      <c r="DE109" s="972"/>
      <c r="DF109" s="973"/>
      <c r="DG109" s="971" t="s">
        <v>427</v>
      </c>
      <c r="DH109" s="972"/>
      <c r="DI109" s="972"/>
      <c r="DJ109" s="972"/>
      <c r="DK109" s="973"/>
      <c r="DL109" s="971" t="s">
        <v>306</v>
      </c>
      <c r="DM109" s="972"/>
      <c r="DN109" s="972"/>
      <c r="DO109" s="972"/>
      <c r="DP109" s="973"/>
      <c r="DQ109" s="971" t="s">
        <v>305</v>
      </c>
      <c r="DR109" s="972"/>
      <c r="DS109" s="972"/>
      <c r="DT109" s="972"/>
      <c r="DU109" s="973"/>
      <c r="DV109" s="971" t="s">
        <v>428</v>
      </c>
      <c r="DW109" s="972"/>
      <c r="DX109" s="972"/>
      <c r="DY109" s="972"/>
      <c r="DZ109" s="974"/>
    </row>
    <row r="110" spans="1:131" s="244" customFormat="1" ht="26.25" customHeight="1" x14ac:dyDescent="0.2">
      <c r="A110" s="975" t="s">
        <v>430</v>
      </c>
      <c r="B110" s="976"/>
      <c r="C110" s="976"/>
      <c r="D110" s="976"/>
      <c r="E110" s="976"/>
      <c r="F110" s="976"/>
      <c r="G110" s="976"/>
      <c r="H110" s="976"/>
      <c r="I110" s="976"/>
      <c r="J110" s="976"/>
      <c r="K110" s="976"/>
      <c r="L110" s="976"/>
      <c r="M110" s="976"/>
      <c r="N110" s="976"/>
      <c r="O110" s="976"/>
      <c r="P110" s="976"/>
      <c r="Q110" s="976"/>
      <c r="R110" s="976"/>
      <c r="S110" s="976"/>
      <c r="T110" s="976"/>
      <c r="U110" s="976"/>
      <c r="V110" s="976"/>
      <c r="W110" s="976"/>
      <c r="X110" s="976"/>
      <c r="Y110" s="976"/>
      <c r="Z110" s="977"/>
      <c r="AA110" s="978">
        <v>716707</v>
      </c>
      <c r="AB110" s="979"/>
      <c r="AC110" s="979"/>
      <c r="AD110" s="979"/>
      <c r="AE110" s="980"/>
      <c r="AF110" s="981">
        <v>660937</v>
      </c>
      <c r="AG110" s="979"/>
      <c r="AH110" s="979"/>
      <c r="AI110" s="979"/>
      <c r="AJ110" s="980"/>
      <c r="AK110" s="981">
        <v>635348</v>
      </c>
      <c r="AL110" s="979"/>
      <c r="AM110" s="979"/>
      <c r="AN110" s="979"/>
      <c r="AO110" s="980"/>
      <c r="AP110" s="982">
        <v>13.1</v>
      </c>
      <c r="AQ110" s="983"/>
      <c r="AR110" s="983"/>
      <c r="AS110" s="983"/>
      <c r="AT110" s="984"/>
      <c r="AU110" s="985" t="s">
        <v>72</v>
      </c>
      <c r="AV110" s="986"/>
      <c r="AW110" s="986"/>
      <c r="AX110" s="986"/>
      <c r="AY110" s="986"/>
      <c r="AZ110" s="1024" t="s">
        <v>431</v>
      </c>
      <c r="BA110" s="976"/>
      <c r="BB110" s="976"/>
      <c r="BC110" s="976"/>
      <c r="BD110" s="976"/>
      <c r="BE110" s="976"/>
      <c r="BF110" s="976"/>
      <c r="BG110" s="976"/>
      <c r="BH110" s="976"/>
      <c r="BI110" s="976"/>
      <c r="BJ110" s="976"/>
      <c r="BK110" s="976"/>
      <c r="BL110" s="976"/>
      <c r="BM110" s="976"/>
      <c r="BN110" s="976"/>
      <c r="BO110" s="976"/>
      <c r="BP110" s="977"/>
      <c r="BQ110" s="1010">
        <v>8269089</v>
      </c>
      <c r="BR110" s="1011"/>
      <c r="BS110" s="1011"/>
      <c r="BT110" s="1011"/>
      <c r="BU110" s="1011"/>
      <c r="BV110" s="1011">
        <v>8716447</v>
      </c>
      <c r="BW110" s="1011"/>
      <c r="BX110" s="1011"/>
      <c r="BY110" s="1011"/>
      <c r="BZ110" s="1011"/>
      <c r="CA110" s="1011">
        <v>9481392</v>
      </c>
      <c r="CB110" s="1011"/>
      <c r="CC110" s="1011"/>
      <c r="CD110" s="1011"/>
      <c r="CE110" s="1011"/>
      <c r="CF110" s="1025">
        <v>194.9</v>
      </c>
      <c r="CG110" s="1026"/>
      <c r="CH110" s="1026"/>
      <c r="CI110" s="1026"/>
      <c r="CJ110" s="1026"/>
      <c r="CK110" s="1027" t="s">
        <v>432</v>
      </c>
      <c r="CL110" s="1028"/>
      <c r="CM110" s="1007" t="s">
        <v>433</v>
      </c>
      <c r="CN110" s="1008"/>
      <c r="CO110" s="1008"/>
      <c r="CP110" s="1008"/>
      <c r="CQ110" s="1008"/>
      <c r="CR110" s="1008"/>
      <c r="CS110" s="1008"/>
      <c r="CT110" s="1008"/>
      <c r="CU110" s="1008"/>
      <c r="CV110" s="1008"/>
      <c r="CW110" s="1008"/>
      <c r="CX110" s="1008"/>
      <c r="CY110" s="1008"/>
      <c r="CZ110" s="1008"/>
      <c r="DA110" s="1008"/>
      <c r="DB110" s="1008"/>
      <c r="DC110" s="1008"/>
      <c r="DD110" s="1008"/>
      <c r="DE110" s="1008"/>
      <c r="DF110" s="1009"/>
      <c r="DG110" s="1010" t="s">
        <v>434</v>
      </c>
      <c r="DH110" s="1011"/>
      <c r="DI110" s="1011"/>
      <c r="DJ110" s="1011"/>
      <c r="DK110" s="1011"/>
      <c r="DL110" s="1011" t="s">
        <v>434</v>
      </c>
      <c r="DM110" s="1011"/>
      <c r="DN110" s="1011"/>
      <c r="DO110" s="1011"/>
      <c r="DP110" s="1011"/>
      <c r="DQ110" s="1011" t="s">
        <v>129</v>
      </c>
      <c r="DR110" s="1011"/>
      <c r="DS110" s="1011"/>
      <c r="DT110" s="1011"/>
      <c r="DU110" s="1011"/>
      <c r="DV110" s="1012" t="s">
        <v>434</v>
      </c>
      <c r="DW110" s="1012"/>
      <c r="DX110" s="1012"/>
      <c r="DY110" s="1012"/>
      <c r="DZ110" s="1013"/>
    </row>
    <row r="111" spans="1:131" s="244" customFormat="1" ht="26.25" customHeight="1" x14ac:dyDescent="0.2">
      <c r="A111" s="1014" t="s">
        <v>435</v>
      </c>
      <c r="B111" s="1015"/>
      <c r="C111" s="1015"/>
      <c r="D111" s="1015"/>
      <c r="E111" s="1015"/>
      <c r="F111" s="1015"/>
      <c r="G111" s="1015"/>
      <c r="H111" s="1015"/>
      <c r="I111" s="1015"/>
      <c r="J111" s="1015"/>
      <c r="K111" s="1015"/>
      <c r="L111" s="1015"/>
      <c r="M111" s="1015"/>
      <c r="N111" s="1015"/>
      <c r="O111" s="1015"/>
      <c r="P111" s="1015"/>
      <c r="Q111" s="1015"/>
      <c r="R111" s="1015"/>
      <c r="S111" s="1015"/>
      <c r="T111" s="1015"/>
      <c r="U111" s="1015"/>
      <c r="V111" s="1015"/>
      <c r="W111" s="1015"/>
      <c r="X111" s="1015"/>
      <c r="Y111" s="1015"/>
      <c r="Z111" s="1016"/>
      <c r="AA111" s="1017" t="s">
        <v>389</v>
      </c>
      <c r="AB111" s="1018"/>
      <c r="AC111" s="1018"/>
      <c r="AD111" s="1018"/>
      <c r="AE111" s="1019"/>
      <c r="AF111" s="1020" t="s">
        <v>389</v>
      </c>
      <c r="AG111" s="1018"/>
      <c r="AH111" s="1018"/>
      <c r="AI111" s="1018"/>
      <c r="AJ111" s="1019"/>
      <c r="AK111" s="1020" t="s">
        <v>436</v>
      </c>
      <c r="AL111" s="1018"/>
      <c r="AM111" s="1018"/>
      <c r="AN111" s="1018"/>
      <c r="AO111" s="1019"/>
      <c r="AP111" s="1021" t="s">
        <v>436</v>
      </c>
      <c r="AQ111" s="1022"/>
      <c r="AR111" s="1022"/>
      <c r="AS111" s="1022"/>
      <c r="AT111" s="1023"/>
      <c r="AU111" s="987"/>
      <c r="AV111" s="988"/>
      <c r="AW111" s="988"/>
      <c r="AX111" s="988"/>
      <c r="AY111" s="988"/>
      <c r="AZ111" s="1033" t="s">
        <v>437</v>
      </c>
      <c r="BA111" s="1034"/>
      <c r="BB111" s="1034"/>
      <c r="BC111" s="1034"/>
      <c r="BD111" s="1034"/>
      <c r="BE111" s="1034"/>
      <c r="BF111" s="1034"/>
      <c r="BG111" s="1034"/>
      <c r="BH111" s="1034"/>
      <c r="BI111" s="1034"/>
      <c r="BJ111" s="1034"/>
      <c r="BK111" s="1034"/>
      <c r="BL111" s="1034"/>
      <c r="BM111" s="1034"/>
      <c r="BN111" s="1034"/>
      <c r="BO111" s="1034"/>
      <c r="BP111" s="1035"/>
      <c r="BQ111" s="1003">
        <v>749396</v>
      </c>
      <c r="BR111" s="1004"/>
      <c r="BS111" s="1004"/>
      <c r="BT111" s="1004"/>
      <c r="BU111" s="1004"/>
      <c r="BV111" s="1004">
        <v>698014</v>
      </c>
      <c r="BW111" s="1004"/>
      <c r="BX111" s="1004"/>
      <c r="BY111" s="1004"/>
      <c r="BZ111" s="1004"/>
      <c r="CA111" s="1004">
        <v>600389</v>
      </c>
      <c r="CB111" s="1004"/>
      <c r="CC111" s="1004"/>
      <c r="CD111" s="1004"/>
      <c r="CE111" s="1004"/>
      <c r="CF111" s="998">
        <v>12.3</v>
      </c>
      <c r="CG111" s="999"/>
      <c r="CH111" s="999"/>
      <c r="CI111" s="999"/>
      <c r="CJ111" s="999"/>
      <c r="CK111" s="1029"/>
      <c r="CL111" s="1030"/>
      <c r="CM111" s="1000" t="s">
        <v>438</v>
      </c>
      <c r="CN111" s="1001"/>
      <c r="CO111" s="1001"/>
      <c r="CP111" s="1001"/>
      <c r="CQ111" s="1001"/>
      <c r="CR111" s="1001"/>
      <c r="CS111" s="1001"/>
      <c r="CT111" s="1001"/>
      <c r="CU111" s="1001"/>
      <c r="CV111" s="1001"/>
      <c r="CW111" s="1001"/>
      <c r="CX111" s="1001"/>
      <c r="CY111" s="1001"/>
      <c r="CZ111" s="1001"/>
      <c r="DA111" s="1001"/>
      <c r="DB111" s="1001"/>
      <c r="DC111" s="1001"/>
      <c r="DD111" s="1001"/>
      <c r="DE111" s="1001"/>
      <c r="DF111" s="1002"/>
      <c r="DG111" s="1003" t="s">
        <v>129</v>
      </c>
      <c r="DH111" s="1004"/>
      <c r="DI111" s="1004"/>
      <c r="DJ111" s="1004"/>
      <c r="DK111" s="1004"/>
      <c r="DL111" s="1004" t="s">
        <v>129</v>
      </c>
      <c r="DM111" s="1004"/>
      <c r="DN111" s="1004"/>
      <c r="DO111" s="1004"/>
      <c r="DP111" s="1004"/>
      <c r="DQ111" s="1004" t="s">
        <v>436</v>
      </c>
      <c r="DR111" s="1004"/>
      <c r="DS111" s="1004"/>
      <c r="DT111" s="1004"/>
      <c r="DU111" s="1004"/>
      <c r="DV111" s="1005" t="s">
        <v>129</v>
      </c>
      <c r="DW111" s="1005"/>
      <c r="DX111" s="1005"/>
      <c r="DY111" s="1005"/>
      <c r="DZ111" s="1006"/>
    </row>
    <row r="112" spans="1:131" s="244" customFormat="1" ht="26.25" customHeight="1" x14ac:dyDescent="0.2">
      <c r="A112" s="1036" t="s">
        <v>439</v>
      </c>
      <c r="B112" s="1037"/>
      <c r="C112" s="1034" t="s">
        <v>440</v>
      </c>
      <c r="D112" s="1034"/>
      <c r="E112" s="1034"/>
      <c r="F112" s="1034"/>
      <c r="G112" s="1034"/>
      <c r="H112" s="1034"/>
      <c r="I112" s="1034"/>
      <c r="J112" s="1034"/>
      <c r="K112" s="1034"/>
      <c r="L112" s="1034"/>
      <c r="M112" s="1034"/>
      <c r="N112" s="1034"/>
      <c r="O112" s="1034"/>
      <c r="P112" s="1034"/>
      <c r="Q112" s="1034"/>
      <c r="R112" s="1034"/>
      <c r="S112" s="1034"/>
      <c r="T112" s="1034"/>
      <c r="U112" s="1034"/>
      <c r="V112" s="1034"/>
      <c r="W112" s="1034"/>
      <c r="X112" s="1034"/>
      <c r="Y112" s="1034"/>
      <c r="Z112" s="1035"/>
      <c r="AA112" s="1042" t="s">
        <v>129</v>
      </c>
      <c r="AB112" s="1043"/>
      <c r="AC112" s="1043"/>
      <c r="AD112" s="1043"/>
      <c r="AE112" s="1044"/>
      <c r="AF112" s="1045" t="s">
        <v>434</v>
      </c>
      <c r="AG112" s="1043"/>
      <c r="AH112" s="1043"/>
      <c r="AI112" s="1043"/>
      <c r="AJ112" s="1044"/>
      <c r="AK112" s="1045" t="s">
        <v>129</v>
      </c>
      <c r="AL112" s="1043"/>
      <c r="AM112" s="1043"/>
      <c r="AN112" s="1043"/>
      <c r="AO112" s="1044"/>
      <c r="AP112" s="1046" t="s">
        <v>129</v>
      </c>
      <c r="AQ112" s="1047"/>
      <c r="AR112" s="1047"/>
      <c r="AS112" s="1047"/>
      <c r="AT112" s="1048"/>
      <c r="AU112" s="987"/>
      <c r="AV112" s="988"/>
      <c r="AW112" s="988"/>
      <c r="AX112" s="988"/>
      <c r="AY112" s="988"/>
      <c r="AZ112" s="1033" t="s">
        <v>441</v>
      </c>
      <c r="BA112" s="1034"/>
      <c r="BB112" s="1034"/>
      <c r="BC112" s="1034"/>
      <c r="BD112" s="1034"/>
      <c r="BE112" s="1034"/>
      <c r="BF112" s="1034"/>
      <c r="BG112" s="1034"/>
      <c r="BH112" s="1034"/>
      <c r="BI112" s="1034"/>
      <c r="BJ112" s="1034"/>
      <c r="BK112" s="1034"/>
      <c r="BL112" s="1034"/>
      <c r="BM112" s="1034"/>
      <c r="BN112" s="1034"/>
      <c r="BO112" s="1034"/>
      <c r="BP112" s="1035"/>
      <c r="BQ112" s="1003">
        <v>1491489</v>
      </c>
      <c r="BR112" s="1004"/>
      <c r="BS112" s="1004"/>
      <c r="BT112" s="1004"/>
      <c r="BU112" s="1004"/>
      <c r="BV112" s="1004">
        <v>1797428</v>
      </c>
      <c r="BW112" s="1004"/>
      <c r="BX112" s="1004"/>
      <c r="BY112" s="1004"/>
      <c r="BZ112" s="1004"/>
      <c r="CA112" s="1004">
        <v>1954031</v>
      </c>
      <c r="CB112" s="1004"/>
      <c r="CC112" s="1004"/>
      <c r="CD112" s="1004"/>
      <c r="CE112" s="1004"/>
      <c r="CF112" s="998">
        <v>40.200000000000003</v>
      </c>
      <c r="CG112" s="999"/>
      <c r="CH112" s="999"/>
      <c r="CI112" s="999"/>
      <c r="CJ112" s="999"/>
      <c r="CK112" s="1029"/>
      <c r="CL112" s="1030"/>
      <c r="CM112" s="1000" t="s">
        <v>442</v>
      </c>
      <c r="CN112" s="1001"/>
      <c r="CO112" s="1001"/>
      <c r="CP112" s="1001"/>
      <c r="CQ112" s="1001"/>
      <c r="CR112" s="1001"/>
      <c r="CS112" s="1001"/>
      <c r="CT112" s="1001"/>
      <c r="CU112" s="1001"/>
      <c r="CV112" s="1001"/>
      <c r="CW112" s="1001"/>
      <c r="CX112" s="1001"/>
      <c r="CY112" s="1001"/>
      <c r="CZ112" s="1001"/>
      <c r="DA112" s="1001"/>
      <c r="DB112" s="1001"/>
      <c r="DC112" s="1001"/>
      <c r="DD112" s="1001"/>
      <c r="DE112" s="1001"/>
      <c r="DF112" s="1002"/>
      <c r="DG112" s="1003" t="s">
        <v>389</v>
      </c>
      <c r="DH112" s="1004"/>
      <c r="DI112" s="1004"/>
      <c r="DJ112" s="1004"/>
      <c r="DK112" s="1004"/>
      <c r="DL112" s="1004" t="s">
        <v>129</v>
      </c>
      <c r="DM112" s="1004"/>
      <c r="DN112" s="1004"/>
      <c r="DO112" s="1004"/>
      <c r="DP112" s="1004"/>
      <c r="DQ112" s="1004" t="s">
        <v>129</v>
      </c>
      <c r="DR112" s="1004"/>
      <c r="DS112" s="1004"/>
      <c r="DT112" s="1004"/>
      <c r="DU112" s="1004"/>
      <c r="DV112" s="1005" t="s">
        <v>436</v>
      </c>
      <c r="DW112" s="1005"/>
      <c r="DX112" s="1005"/>
      <c r="DY112" s="1005"/>
      <c r="DZ112" s="1006"/>
    </row>
    <row r="113" spans="1:130" s="244" customFormat="1" ht="26.25" customHeight="1" x14ac:dyDescent="0.2">
      <c r="A113" s="1038"/>
      <c r="B113" s="1039"/>
      <c r="C113" s="1034" t="s">
        <v>443</v>
      </c>
      <c r="D113" s="1034"/>
      <c r="E113" s="1034"/>
      <c r="F113" s="1034"/>
      <c r="G113" s="1034"/>
      <c r="H113" s="1034"/>
      <c r="I113" s="1034"/>
      <c r="J113" s="1034"/>
      <c r="K113" s="1034"/>
      <c r="L113" s="1034"/>
      <c r="M113" s="1034"/>
      <c r="N113" s="1034"/>
      <c r="O113" s="1034"/>
      <c r="P113" s="1034"/>
      <c r="Q113" s="1034"/>
      <c r="R113" s="1034"/>
      <c r="S113" s="1034"/>
      <c r="T113" s="1034"/>
      <c r="U113" s="1034"/>
      <c r="V113" s="1034"/>
      <c r="W113" s="1034"/>
      <c r="X113" s="1034"/>
      <c r="Y113" s="1034"/>
      <c r="Z113" s="1035"/>
      <c r="AA113" s="1017">
        <v>152323</v>
      </c>
      <c r="AB113" s="1018"/>
      <c r="AC113" s="1018"/>
      <c r="AD113" s="1018"/>
      <c r="AE113" s="1019"/>
      <c r="AF113" s="1020">
        <v>137966</v>
      </c>
      <c r="AG113" s="1018"/>
      <c r="AH113" s="1018"/>
      <c r="AI113" s="1018"/>
      <c r="AJ113" s="1019"/>
      <c r="AK113" s="1020">
        <v>170275</v>
      </c>
      <c r="AL113" s="1018"/>
      <c r="AM113" s="1018"/>
      <c r="AN113" s="1018"/>
      <c r="AO113" s="1019"/>
      <c r="AP113" s="1021">
        <v>3.5</v>
      </c>
      <c r="AQ113" s="1022"/>
      <c r="AR113" s="1022"/>
      <c r="AS113" s="1022"/>
      <c r="AT113" s="1023"/>
      <c r="AU113" s="987"/>
      <c r="AV113" s="988"/>
      <c r="AW113" s="988"/>
      <c r="AX113" s="988"/>
      <c r="AY113" s="988"/>
      <c r="AZ113" s="1033" t="s">
        <v>444</v>
      </c>
      <c r="BA113" s="1034"/>
      <c r="BB113" s="1034"/>
      <c r="BC113" s="1034"/>
      <c r="BD113" s="1034"/>
      <c r="BE113" s="1034"/>
      <c r="BF113" s="1034"/>
      <c r="BG113" s="1034"/>
      <c r="BH113" s="1034"/>
      <c r="BI113" s="1034"/>
      <c r="BJ113" s="1034"/>
      <c r="BK113" s="1034"/>
      <c r="BL113" s="1034"/>
      <c r="BM113" s="1034"/>
      <c r="BN113" s="1034"/>
      <c r="BO113" s="1034"/>
      <c r="BP113" s="1035"/>
      <c r="BQ113" s="1003">
        <v>4127951</v>
      </c>
      <c r="BR113" s="1004"/>
      <c r="BS113" s="1004"/>
      <c r="BT113" s="1004"/>
      <c r="BU113" s="1004"/>
      <c r="BV113" s="1004">
        <v>4730972</v>
      </c>
      <c r="BW113" s="1004"/>
      <c r="BX113" s="1004"/>
      <c r="BY113" s="1004"/>
      <c r="BZ113" s="1004"/>
      <c r="CA113" s="1004">
        <v>5341872</v>
      </c>
      <c r="CB113" s="1004"/>
      <c r="CC113" s="1004"/>
      <c r="CD113" s="1004"/>
      <c r="CE113" s="1004"/>
      <c r="CF113" s="998">
        <v>109.8</v>
      </c>
      <c r="CG113" s="999"/>
      <c r="CH113" s="999"/>
      <c r="CI113" s="999"/>
      <c r="CJ113" s="999"/>
      <c r="CK113" s="1029"/>
      <c r="CL113" s="1030"/>
      <c r="CM113" s="1000" t="s">
        <v>445</v>
      </c>
      <c r="CN113" s="1001"/>
      <c r="CO113" s="1001"/>
      <c r="CP113" s="1001"/>
      <c r="CQ113" s="1001"/>
      <c r="CR113" s="1001"/>
      <c r="CS113" s="1001"/>
      <c r="CT113" s="1001"/>
      <c r="CU113" s="1001"/>
      <c r="CV113" s="1001"/>
      <c r="CW113" s="1001"/>
      <c r="CX113" s="1001"/>
      <c r="CY113" s="1001"/>
      <c r="CZ113" s="1001"/>
      <c r="DA113" s="1001"/>
      <c r="DB113" s="1001"/>
      <c r="DC113" s="1001"/>
      <c r="DD113" s="1001"/>
      <c r="DE113" s="1001"/>
      <c r="DF113" s="1002"/>
      <c r="DG113" s="1042" t="s">
        <v>436</v>
      </c>
      <c r="DH113" s="1043"/>
      <c r="DI113" s="1043"/>
      <c r="DJ113" s="1043"/>
      <c r="DK113" s="1044"/>
      <c r="DL113" s="1045" t="s">
        <v>129</v>
      </c>
      <c r="DM113" s="1043"/>
      <c r="DN113" s="1043"/>
      <c r="DO113" s="1043"/>
      <c r="DP113" s="1044"/>
      <c r="DQ113" s="1045" t="s">
        <v>129</v>
      </c>
      <c r="DR113" s="1043"/>
      <c r="DS113" s="1043"/>
      <c r="DT113" s="1043"/>
      <c r="DU113" s="1044"/>
      <c r="DV113" s="1046" t="s">
        <v>129</v>
      </c>
      <c r="DW113" s="1047"/>
      <c r="DX113" s="1047"/>
      <c r="DY113" s="1047"/>
      <c r="DZ113" s="1048"/>
    </row>
    <row r="114" spans="1:130" s="244" customFormat="1" ht="26.25" customHeight="1" x14ac:dyDescent="0.2">
      <c r="A114" s="1038"/>
      <c r="B114" s="1039"/>
      <c r="C114" s="1034" t="s">
        <v>446</v>
      </c>
      <c r="D114" s="1034"/>
      <c r="E114" s="1034"/>
      <c r="F114" s="1034"/>
      <c r="G114" s="1034"/>
      <c r="H114" s="1034"/>
      <c r="I114" s="1034"/>
      <c r="J114" s="1034"/>
      <c r="K114" s="1034"/>
      <c r="L114" s="1034"/>
      <c r="M114" s="1034"/>
      <c r="N114" s="1034"/>
      <c r="O114" s="1034"/>
      <c r="P114" s="1034"/>
      <c r="Q114" s="1034"/>
      <c r="R114" s="1034"/>
      <c r="S114" s="1034"/>
      <c r="T114" s="1034"/>
      <c r="U114" s="1034"/>
      <c r="V114" s="1034"/>
      <c r="W114" s="1034"/>
      <c r="X114" s="1034"/>
      <c r="Y114" s="1034"/>
      <c r="Z114" s="1035"/>
      <c r="AA114" s="1042">
        <v>26890</v>
      </c>
      <c r="AB114" s="1043"/>
      <c r="AC114" s="1043"/>
      <c r="AD114" s="1043"/>
      <c r="AE114" s="1044"/>
      <c r="AF114" s="1045">
        <v>235808</v>
      </c>
      <c r="AG114" s="1043"/>
      <c r="AH114" s="1043"/>
      <c r="AI114" s="1043"/>
      <c r="AJ114" s="1044"/>
      <c r="AK114" s="1045">
        <v>256228</v>
      </c>
      <c r="AL114" s="1043"/>
      <c r="AM114" s="1043"/>
      <c r="AN114" s="1043"/>
      <c r="AO114" s="1044"/>
      <c r="AP114" s="1046">
        <v>5.3</v>
      </c>
      <c r="AQ114" s="1047"/>
      <c r="AR114" s="1047"/>
      <c r="AS114" s="1047"/>
      <c r="AT114" s="1048"/>
      <c r="AU114" s="987"/>
      <c r="AV114" s="988"/>
      <c r="AW114" s="988"/>
      <c r="AX114" s="988"/>
      <c r="AY114" s="988"/>
      <c r="AZ114" s="1033" t="s">
        <v>447</v>
      </c>
      <c r="BA114" s="1034"/>
      <c r="BB114" s="1034"/>
      <c r="BC114" s="1034"/>
      <c r="BD114" s="1034"/>
      <c r="BE114" s="1034"/>
      <c r="BF114" s="1034"/>
      <c r="BG114" s="1034"/>
      <c r="BH114" s="1034"/>
      <c r="BI114" s="1034"/>
      <c r="BJ114" s="1034"/>
      <c r="BK114" s="1034"/>
      <c r="BL114" s="1034"/>
      <c r="BM114" s="1034"/>
      <c r="BN114" s="1034"/>
      <c r="BO114" s="1034"/>
      <c r="BP114" s="1035"/>
      <c r="BQ114" s="1003">
        <v>2601748</v>
      </c>
      <c r="BR114" s="1004"/>
      <c r="BS114" s="1004"/>
      <c r="BT114" s="1004"/>
      <c r="BU114" s="1004"/>
      <c r="BV114" s="1004">
        <v>2589715</v>
      </c>
      <c r="BW114" s="1004"/>
      <c r="BX114" s="1004"/>
      <c r="BY114" s="1004"/>
      <c r="BZ114" s="1004"/>
      <c r="CA114" s="1004">
        <v>2492208</v>
      </c>
      <c r="CB114" s="1004"/>
      <c r="CC114" s="1004"/>
      <c r="CD114" s="1004"/>
      <c r="CE114" s="1004"/>
      <c r="CF114" s="998">
        <v>51.2</v>
      </c>
      <c r="CG114" s="999"/>
      <c r="CH114" s="999"/>
      <c r="CI114" s="999"/>
      <c r="CJ114" s="999"/>
      <c r="CK114" s="1029"/>
      <c r="CL114" s="1030"/>
      <c r="CM114" s="1000" t="s">
        <v>448</v>
      </c>
      <c r="CN114" s="1001"/>
      <c r="CO114" s="1001"/>
      <c r="CP114" s="1001"/>
      <c r="CQ114" s="1001"/>
      <c r="CR114" s="1001"/>
      <c r="CS114" s="1001"/>
      <c r="CT114" s="1001"/>
      <c r="CU114" s="1001"/>
      <c r="CV114" s="1001"/>
      <c r="CW114" s="1001"/>
      <c r="CX114" s="1001"/>
      <c r="CY114" s="1001"/>
      <c r="CZ114" s="1001"/>
      <c r="DA114" s="1001"/>
      <c r="DB114" s="1001"/>
      <c r="DC114" s="1001"/>
      <c r="DD114" s="1001"/>
      <c r="DE114" s="1001"/>
      <c r="DF114" s="1002"/>
      <c r="DG114" s="1042" t="s">
        <v>389</v>
      </c>
      <c r="DH114" s="1043"/>
      <c r="DI114" s="1043"/>
      <c r="DJ114" s="1043"/>
      <c r="DK114" s="1044"/>
      <c r="DL114" s="1045" t="s">
        <v>129</v>
      </c>
      <c r="DM114" s="1043"/>
      <c r="DN114" s="1043"/>
      <c r="DO114" s="1043"/>
      <c r="DP114" s="1044"/>
      <c r="DQ114" s="1045" t="s">
        <v>129</v>
      </c>
      <c r="DR114" s="1043"/>
      <c r="DS114" s="1043"/>
      <c r="DT114" s="1043"/>
      <c r="DU114" s="1044"/>
      <c r="DV114" s="1046" t="s">
        <v>129</v>
      </c>
      <c r="DW114" s="1047"/>
      <c r="DX114" s="1047"/>
      <c r="DY114" s="1047"/>
      <c r="DZ114" s="1048"/>
    </row>
    <row r="115" spans="1:130" s="244" customFormat="1" ht="26.25" customHeight="1" x14ac:dyDescent="0.2">
      <c r="A115" s="1038"/>
      <c r="B115" s="1039"/>
      <c r="C115" s="1034" t="s">
        <v>449</v>
      </c>
      <c r="D115" s="1034"/>
      <c r="E115" s="1034"/>
      <c r="F115" s="1034"/>
      <c r="G115" s="1034"/>
      <c r="H115" s="1034"/>
      <c r="I115" s="1034"/>
      <c r="J115" s="1034"/>
      <c r="K115" s="1034"/>
      <c r="L115" s="1034"/>
      <c r="M115" s="1034"/>
      <c r="N115" s="1034"/>
      <c r="O115" s="1034"/>
      <c r="P115" s="1034"/>
      <c r="Q115" s="1034"/>
      <c r="R115" s="1034"/>
      <c r="S115" s="1034"/>
      <c r="T115" s="1034"/>
      <c r="U115" s="1034"/>
      <c r="V115" s="1034"/>
      <c r="W115" s="1034"/>
      <c r="X115" s="1034"/>
      <c r="Y115" s="1034"/>
      <c r="Z115" s="1035"/>
      <c r="AA115" s="1017">
        <v>18124</v>
      </c>
      <c r="AB115" s="1018"/>
      <c r="AC115" s="1018"/>
      <c r="AD115" s="1018"/>
      <c r="AE115" s="1019"/>
      <c r="AF115" s="1020">
        <v>40862</v>
      </c>
      <c r="AG115" s="1018"/>
      <c r="AH115" s="1018"/>
      <c r="AI115" s="1018"/>
      <c r="AJ115" s="1019"/>
      <c r="AK115" s="1020">
        <v>22325</v>
      </c>
      <c r="AL115" s="1018"/>
      <c r="AM115" s="1018"/>
      <c r="AN115" s="1018"/>
      <c r="AO115" s="1019"/>
      <c r="AP115" s="1021">
        <v>0.5</v>
      </c>
      <c r="AQ115" s="1022"/>
      <c r="AR115" s="1022"/>
      <c r="AS115" s="1022"/>
      <c r="AT115" s="1023"/>
      <c r="AU115" s="987"/>
      <c r="AV115" s="988"/>
      <c r="AW115" s="988"/>
      <c r="AX115" s="988"/>
      <c r="AY115" s="988"/>
      <c r="AZ115" s="1033" t="s">
        <v>450</v>
      </c>
      <c r="BA115" s="1034"/>
      <c r="BB115" s="1034"/>
      <c r="BC115" s="1034"/>
      <c r="BD115" s="1034"/>
      <c r="BE115" s="1034"/>
      <c r="BF115" s="1034"/>
      <c r="BG115" s="1034"/>
      <c r="BH115" s="1034"/>
      <c r="BI115" s="1034"/>
      <c r="BJ115" s="1034"/>
      <c r="BK115" s="1034"/>
      <c r="BL115" s="1034"/>
      <c r="BM115" s="1034"/>
      <c r="BN115" s="1034"/>
      <c r="BO115" s="1034"/>
      <c r="BP115" s="1035"/>
      <c r="BQ115" s="1003">
        <v>29019</v>
      </c>
      <c r="BR115" s="1004"/>
      <c r="BS115" s="1004"/>
      <c r="BT115" s="1004"/>
      <c r="BU115" s="1004"/>
      <c r="BV115" s="1004">
        <v>4679</v>
      </c>
      <c r="BW115" s="1004"/>
      <c r="BX115" s="1004"/>
      <c r="BY115" s="1004"/>
      <c r="BZ115" s="1004"/>
      <c r="CA115" s="1004" t="s">
        <v>129</v>
      </c>
      <c r="CB115" s="1004"/>
      <c r="CC115" s="1004"/>
      <c r="CD115" s="1004"/>
      <c r="CE115" s="1004"/>
      <c r="CF115" s="998" t="s">
        <v>129</v>
      </c>
      <c r="CG115" s="999"/>
      <c r="CH115" s="999"/>
      <c r="CI115" s="999"/>
      <c r="CJ115" s="999"/>
      <c r="CK115" s="1029"/>
      <c r="CL115" s="1030"/>
      <c r="CM115" s="1033" t="s">
        <v>451</v>
      </c>
      <c r="CN115" s="1054"/>
      <c r="CO115" s="1054"/>
      <c r="CP115" s="1054"/>
      <c r="CQ115" s="1054"/>
      <c r="CR115" s="1054"/>
      <c r="CS115" s="1054"/>
      <c r="CT115" s="1054"/>
      <c r="CU115" s="1054"/>
      <c r="CV115" s="1054"/>
      <c r="CW115" s="1054"/>
      <c r="CX115" s="1054"/>
      <c r="CY115" s="1054"/>
      <c r="CZ115" s="1054"/>
      <c r="DA115" s="1054"/>
      <c r="DB115" s="1054"/>
      <c r="DC115" s="1054"/>
      <c r="DD115" s="1054"/>
      <c r="DE115" s="1054"/>
      <c r="DF115" s="1035"/>
      <c r="DG115" s="1042">
        <v>614396</v>
      </c>
      <c r="DH115" s="1043"/>
      <c r="DI115" s="1043"/>
      <c r="DJ115" s="1043"/>
      <c r="DK115" s="1044"/>
      <c r="DL115" s="1045">
        <v>587390</v>
      </c>
      <c r="DM115" s="1043"/>
      <c r="DN115" s="1043"/>
      <c r="DO115" s="1043"/>
      <c r="DP115" s="1044"/>
      <c r="DQ115" s="1045">
        <v>503615</v>
      </c>
      <c r="DR115" s="1043"/>
      <c r="DS115" s="1043"/>
      <c r="DT115" s="1043"/>
      <c r="DU115" s="1044"/>
      <c r="DV115" s="1046">
        <v>10.4</v>
      </c>
      <c r="DW115" s="1047"/>
      <c r="DX115" s="1047"/>
      <c r="DY115" s="1047"/>
      <c r="DZ115" s="1048"/>
    </row>
    <row r="116" spans="1:130" s="244" customFormat="1" ht="26.25" customHeight="1" x14ac:dyDescent="0.2">
      <c r="A116" s="1040"/>
      <c r="B116" s="1041"/>
      <c r="C116" s="1049" t="s">
        <v>452</v>
      </c>
      <c r="D116" s="1049"/>
      <c r="E116" s="1049"/>
      <c r="F116" s="1049"/>
      <c r="G116" s="1049"/>
      <c r="H116" s="1049"/>
      <c r="I116" s="1049"/>
      <c r="J116" s="1049"/>
      <c r="K116" s="1049"/>
      <c r="L116" s="1049"/>
      <c r="M116" s="1049"/>
      <c r="N116" s="1049"/>
      <c r="O116" s="1049"/>
      <c r="P116" s="1049"/>
      <c r="Q116" s="1049"/>
      <c r="R116" s="1049"/>
      <c r="S116" s="1049"/>
      <c r="T116" s="1049"/>
      <c r="U116" s="1049"/>
      <c r="V116" s="1049"/>
      <c r="W116" s="1049"/>
      <c r="X116" s="1049"/>
      <c r="Y116" s="1049"/>
      <c r="Z116" s="1050"/>
      <c r="AA116" s="1042">
        <v>114</v>
      </c>
      <c r="AB116" s="1043"/>
      <c r="AC116" s="1043"/>
      <c r="AD116" s="1043"/>
      <c r="AE116" s="1044"/>
      <c r="AF116" s="1045">
        <v>420</v>
      </c>
      <c r="AG116" s="1043"/>
      <c r="AH116" s="1043"/>
      <c r="AI116" s="1043"/>
      <c r="AJ116" s="1044"/>
      <c r="AK116" s="1045">
        <v>311</v>
      </c>
      <c r="AL116" s="1043"/>
      <c r="AM116" s="1043"/>
      <c r="AN116" s="1043"/>
      <c r="AO116" s="1044"/>
      <c r="AP116" s="1046">
        <v>0</v>
      </c>
      <c r="AQ116" s="1047"/>
      <c r="AR116" s="1047"/>
      <c r="AS116" s="1047"/>
      <c r="AT116" s="1048"/>
      <c r="AU116" s="987"/>
      <c r="AV116" s="988"/>
      <c r="AW116" s="988"/>
      <c r="AX116" s="988"/>
      <c r="AY116" s="988"/>
      <c r="AZ116" s="1051" t="s">
        <v>453</v>
      </c>
      <c r="BA116" s="1052"/>
      <c r="BB116" s="1052"/>
      <c r="BC116" s="1052"/>
      <c r="BD116" s="1052"/>
      <c r="BE116" s="1052"/>
      <c r="BF116" s="1052"/>
      <c r="BG116" s="1052"/>
      <c r="BH116" s="1052"/>
      <c r="BI116" s="1052"/>
      <c r="BJ116" s="1052"/>
      <c r="BK116" s="1052"/>
      <c r="BL116" s="1052"/>
      <c r="BM116" s="1052"/>
      <c r="BN116" s="1052"/>
      <c r="BO116" s="1052"/>
      <c r="BP116" s="1053"/>
      <c r="BQ116" s="1003" t="s">
        <v>129</v>
      </c>
      <c r="BR116" s="1004"/>
      <c r="BS116" s="1004"/>
      <c r="BT116" s="1004"/>
      <c r="BU116" s="1004"/>
      <c r="BV116" s="1004" t="s">
        <v>129</v>
      </c>
      <c r="BW116" s="1004"/>
      <c r="BX116" s="1004"/>
      <c r="BY116" s="1004"/>
      <c r="BZ116" s="1004"/>
      <c r="CA116" s="1004" t="s">
        <v>389</v>
      </c>
      <c r="CB116" s="1004"/>
      <c r="CC116" s="1004"/>
      <c r="CD116" s="1004"/>
      <c r="CE116" s="1004"/>
      <c r="CF116" s="998" t="s">
        <v>129</v>
      </c>
      <c r="CG116" s="999"/>
      <c r="CH116" s="999"/>
      <c r="CI116" s="999"/>
      <c r="CJ116" s="999"/>
      <c r="CK116" s="1029"/>
      <c r="CL116" s="1030"/>
      <c r="CM116" s="1000" t="s">
        <v>454</v>
      </c>
      <c r="CN116" s="1001"/>
      <c r="CO116" s="1001"/>
      <c r="CP116" s="1001"/>
      <c r="CQ116" s="1001"/>
      <c r="CR116" s="1001"/>
      <c r="CS116" s="1001"/>
      <c r="CT116" s="1001"/>
      <c r="CU116" s="1001"/>
      <c r="CV116" s="1001"/>
      <c r="CW116" s="1001"/>
      <c r="CX116" s="1001"/>
      <c r="CY116" s="1001"/>
      <c r="CZ116" s="1001"/>
      <c r="DA116" s="1001"/>
      <c r="DB116" s="1001"/>
      <c r="DC116" s="1001"/>
      <c r="DD116" s="1001"/>
      <c r="DE116" s="1001"/>
      <c r="DF116" s="1002"/>
      <c r="DG116" s="1042" t="s">
        <v>129</v>
      </c>
      <c r="DH116" s="1043"/>
      <c r="DI116" s="1043"/>
      <c r="DJ116" s="1043"/>
      <c r="DK116" s="1044"/>
      <c r="DL116" s="1045" t="s">
        <v>129</v>
      </c>
      <c r="DM116" s="1043"/>
      <c r="DN116" s="1043"/>
      <c r="DO116" s="1043"/>
      <c r="DP116" s="1044"/>
      <c r="DQ116" s="1045" t="s">
        <v>129</v>
      </c>
      <c r="DR116" s="1043"/>
      <c r="DS116" s="1043"/>
      <c r="DT116" s="1043"/>
      <c r="DU116" s="1044"/>
      <c r="DV116" s="1046" t="s">
        <v>389</v>
      </c>
      <c r="DW116" s="1047"/>
      <c r="DX116" s="1047"/>
      <c r="DY116" s="1047"/>
      <c r="DZ116" s="1048"/>
    </row>
    <row r="117" spans="1:130" s="244" customFormat="1" ht="26.25" customHeight="1" x14ac:dyDescent="0.2">
      <c r="A117" s="991" t="s">
        <v>188</v>
      </c>
      <c r="B117" s="972"/>
      <c r="C117" s="972"/>
      <c r="D117" s="972"/>
      <c r="E117" s="972"/>
      <c r="F117" s="972"/>
      <c r="G117" s="972"/>
      <c r="H117" s="972"/>
      <c r="I117" s="972"/>
      <c r="J117" s="972"/>
      <c r="K117" s="972"/>
      <c r="L117" s="972"/>
      <c r="M117" s="972"/>
      <c r="N117" s="972"/>
      <c r="O117" s="972"/>
      <c r="P117" s="972"/>
      <c r="Q117" s="972"/>
      <c r="R117" s="972"/>
      <c r="S117" s="972"/>
      <c r="T117" s="972"/>
      <c r="U117" s="972"/>
      <c r="V117" s="972"/>
      <c r="W117" s="972"/>
      <c r="X117" s="972"/>
      <c r="Y117" s="1059" t="s">
        <v>455</v>
      </c>
      <c r="Z117" s="973"/>
      <c r="AA117" s="1060">
        <v>914158</v>
      </c>
      <c r="AB117" s="1061"/>
      <c r="AC117" s="1061"/>
      <c r="AD117" s="1061"/>
      <c r="AE117" s="1062"/>
      <c r="AF117" s="1063">
        <v>1075993</v>
      </c>
      <c r="AG117" s="1061"/>
      <c r="AH117" s="1061"/>
      <c r="AI117" s="1061"/>
      <c r="AJ117" s="1062"/>
      <c r="AK117" s="1063">
        <v>1084487</v>
      </c>
      <c r="AL117" s="1061"/>
      <c r="AM117" s="1061"/>
      <c r="AN117" s="1061"/>
      <c r="AO117" s="1062"/>
      <c r="AP117" s="1064"/>
      <c r="AQ117" s="1065"/>
      <c r="AR117" s="1065"/>
      <c r="AS117" s="1065"/>
      <c r="AT117" s="1066"/>
      <c r="AU117" s="987"/>
      <c r="AV117" s="988"/>
      <c r="AW117" s="988"/>
      <c r="AX117" s="988"/>
      <c r="AY117" s="988"/>
      <c r="AZ117" s="1051" t="s">
        <v>456</v>
      </c>
      <c r="BA117" s="1052"/>
      <c r="BB117" s="1052"/>
      <c r="BC117" s="1052"/>
      <c r="BD117" s="1052"/>
      <c r="BE117" s="1052"/>
      <c r="BF117" s="1052"/>
      <c r="BG117" s="1052"/>
      <c r="BH117" s="1052"/>
      <c r="BI117" s="1052"/>
      <c r="BJ117" s="1052"/>
      <c r="BK117" s="1052"/>
      <c r="BL117" s="1052"/>
      <c r="BM117" s="1052"/>
      <c r="BN117" s="1052"/>
      <c r="BO117" s="1052"/>
      <c r="BP117" s="1053"/>
      <c r="BQ117" s="1003" t="s">
        <v>129</v>
      </c>
      <c r="BR117" s="1004"/>
      <c r="BS117" s="1004"/>
      <c r="BT117" s="1004"/>
      <c r="BU117" s="1004"/>
      <c r="BV117" s="1004" t="s">
        <v>436</v>
      </c>
      <c r="BW117" s="1004"/>
      <c r="BX117" s="1004"/>
      <c r="BY117" s="1004"/>
      <c r="BZ117" s="1004"/>
      <c r="CA117" s="1004" t="s">
        <v>129</v>
      </c>
      <c r="CB117" s="1004"/>
      <c r="CC117" s="1004"/>
      <c r="CD117" s="1004"/>
      <c r="CE117" s="1004"/>
      <c r="CF117" s="998" t="s">
        <v>389</v>
      </c>
      <c r="CG117" s="999"/>
      <c r="CH117" s="999"/>
      <c r="CI117" s="999"/>
      <c r="CJ117" s="999"/>
      <c r="CK117" s="1029"/>
      <c r="CL117" s="1030"/>
      <c r="CM117" s="1000" t="s">
        <v>457</v>
      </c>
      <c r="CN117" s="1001"/>
      <c r="CO117" s="1001"/>
      <c r="CP117" s="1001"/>
      <c r="CQ117" s="1001"/>
      <c r="CR117" s="1001"/>
      <c r="CS117" s="1001"/>
      <c r="CT117" s="1001"/>
      <c r="CU117" s="1001"/>
      <c r="CV117" s="1001"/>
      <c r="CW117" s="1001"/>
      <c r="CX117" s="1001"/>
      <c r="CY117" s="1001"/>
      <c r="CZ117" s="1001"/>
      <c r="DA117" s="1001"/>
      <c r="DB117" s="1001"/>
      <c r="DC117" s="1001"/>
      <c r="DD117" s="1001"/>
      <c r="DE117" s="1001"/>
      <c r="DF117" s="1002"/>
      <c r="DG117" s="1042" t="s">
        <v>436</v>
      </c>
      <c r="DH117" s="1043"/>
      <c r="DI117" s="1043"/>
      <c r="DJ117" s="1043"/>
      <c r="DK117" s="1044"/>
      <c r="DL117" s="1045" t="s">
        <v>436</v>
      </c>
      <c r="DM117" s="1043"/>
      <c r="DN117" s="1043"/>
      <c r="DO117" s="1043"/>
      <c r="DP117" s="1044"/>
      <c r="DQ117" s="1045" t="s">
        <v>389</v>
      </c>
      <c r="DR117" s="1043"/>
      <c r="DS117" s="1043"/>
      <c r="DT117" s="1043"/>
      <c r="DU117" s="1044"/>
      <c r="DV117" s="1046" t="s">
        <v>436</v>
      </c>
      <c r="DW117" s="1047"/>
      <c r="DX117" s="1047"/>
      <c r="DY117" s="1047"/>
      <c r="DZ117" s="1048"/>
    </row>
    <row r="118" spans="1:130" s="244" customFormat="1" ht="26.25" customHeight="1" x14ac:dyDescent="0.2">
      <c r="A118" s="991" t="s">
        <v>429</v>
      </c>
      <c r="B118" s="972"/>
      <c r="C118" s="972"/>
      <c r="D118" s="972"/>
      <c r="E118" s="972"/>
      <c r="F118" s="972"/>
      <c r="G118" s="972"/>
      <c r="H118" s="972"/>
      <c r="I118" s="972"/>
      <c r="J118" s="972"/>
      <c r="K118" s="972"/>
      <c r="L118" s="972"/>
      <c r="M118" s="972"/>
      <c r="N118" s="972"/>
      <c r="O118" s="972"/>
      <c r="P118" s="972"/>
      <c r="Q118" s="972"/>
      <c r="R118" s="972"/>
      <c r="S118" s="972"/>
      <c r="T118" s="972"/>
      <c r="U118" s="972"/>
      <c r="V118" s="972"/>
      <c r="W118" s="972"/>
      <c r="X118" s="972"/>
      <c r="Y118" s="972"/>
      <c r="Z118" s="973"/>
      <c r="AA118" s="971" t="s">
        <v>427</v>
      </c>
      <c r="AB118" s="972"/>
      <c r="AC118" s="972"/>
      <c r="AD118" s="972"/>
      <c r="AE118" s="973"/>
      <c r="AF118" s="971" t="s">
        <v>306</v>
      </c>
      <c r="AG118" s="972"/>
      <c r="AH118" s="972"/>
      <c r="AI118" s="972"/>
      <c r="AJ118" s="973"/>
      <c r="AK118" s="971" t="s">
        <v>305</v>
      </c>
      <c r="AL118" s="972"/>
      <c r="AM118" s="972"/>
      <c r="AN118" s="972"/>
      <c r="AO118" s="973"/>
      <c r="AP118" s="1055" t="s">
        <v>428</v>
      </c>
      <c r="AQ118" s="1056"/>
      <c r="AR118" s="1056"/>
      <c r="AS118" s="1056"/>
      <c r="AT118" s="1057"/>
      <c r="AU118" s="987"/>
      <c r="AV118" s="988"/>
      <c r="AW118" s="988"/>
      <c r="AX118" s="988"/>
      <c r="AY118" s="988"/>
      <c r="AZ118" s="1058" t="s">
        <v>458</v>
      </c>
      <c r="BA118" s="1049"/>
      <c r="BB118" s="1049"/>
      <c r="BC118" s="1049"/>
      <c r="BD118" s="1049"/>
      <c r="BE118" s="1049"/>
      <c r="BF118" s="1049"/>
      <c r="BG118" s="1049"/>
      <c r="BH118" s="1049"/>
      <c r="BI118" s="1049"/>
      <c r="BJ118" s="1049"/>
      <c r="BK118" s="1049"/>
      <c r="BL118" s="1049"/>
      <c r="BM118" s="1049"/>
      <c r="BN118" s="1049"/>
      <c r="BO118" s="1049"/>
      <c r="BP118" s="1050"/>
      <c r="BQ118" s="1081" t="s">
        <v>436</v>
      </c>
      <c r="BR118" s="1082"/>
      <c r="BS118" s="1082"/>
      <c r="BT118" s="1082"/>
      <c r="BU118" s="1082"/>
      <c r="BV118" s="1082" t="s">
        <v>436</v>
      </c>
      <c r="BW118" s="1082"/>
      <c r="BX118" s="1082"/>
      <c r="BY118" s="1082"/>
      <c r="BZ118" s="1082"/>
      <c r="CA118" s="1082" t="s">
        <v>129</v>
      </c>
      <c r="CB118" s="1082"/>
      <c r="CC118" s="1082"/>
      <c r="CD118" s="1082"/>
      <c r="CE118" s="1082"/>
      <c r="CF118" s="998" t="s">
        <v>436</v>
      </c>
      <c r="CG118" s="999"/>
      <c r="CH118" s="999"/>
      <c r="CI118" s="999"/>
      <c r="CJ118" s="999"/>
      <c r="CK118" s="1029"/>
      <c r="CL118" s="1030"/>
      <c r="CM118" s="1000" t="s">
        <v>459</v>
      </c>
      <c r="CN118" s="1001"/>
      <c r="CO118" s="1001"/>
      <c r="CP118" s="1001"/>
      <c r="CQ118" s="1001"/>
      <c r="CR118" s="1001"/>
      <c r="CS118" s="1001"/>
      <c r="CT118" s="1001"/>
      <c r="CU118" s="1001"/>
      <c r="CV118" s="1001"/>
      <c r="CW118" s="1001"/>
      <c r="CX118" s="1001"/>
      <c r="CY118" s="1001"/>
      <c r="CZ118" s="1001"/>
      <c r="DA118" s="1001"/>
      <c r="DB118" s="1001"/>
      <c r="DC118" s="1001"/>
      <c r="DD118" s="1001"/>
      <c r="DE118" s="1001"/>
      <c r="DF118" s="1002"/>
      <c r="DG118" s="1042" t="s">
        <v>129</v>
      </c>
      <c r="DH118" s="1043"/>
      <c r="DI118" s="1043"/>
      <c r="DJ118" s="1043"/>
      <c r="DK118" s="1044"/>
      <c r="DL118" s="1045" t="s">
        <v>434</v>
      </c>
      <c r="DM118" s="1043"/>
      <c r="DN118" s="1043"/>
      <c r="DO118" s="1043"/>
      <c r="DP118" s="1044"/>
      <c r="DQ118" s="1045" t="s">
        <v>129</v>
      </c>
      <c r="DR118" s="1043"/>
      <c r="DS118" s="1043"/>
      <c r="DT118" s="1043"/>
      <c r="DU118" s="1044"/>
      <c r="DV118" s="1046" t="s">
        <v>129</v>
      </c>
      <c r="DW118" s="1047"/>
      <c r="DX118" s="1047"/>
      <c r="DY118" s="1047"/>
      <c r="DZ118" s="1048"/>
    </row>
    <row r="119" spans="1:130" s="244" customFormat="1" ht="26.25" customHeight="1" x14ac:dyDescent="0.2">
      <c r="A119" s="1142" t="s">
        <v>432</v>
      </c>
      <c r="B119" s="1028"/>
      <c r="C119" s="1007" t="s">
        <v>433</v>
      </c>
      <c r="D119" s="1008"/>
      <c r="E119" s="1008"/>
      <c r="F119" s="1008"/>
      <c r="G119" s="1008"/>
      <c r="H119" s="1008"/>
      <c r="I119" s="1008"/>
      <c r="J119" s="1008"/>
      <c r="K119" s="1008"/>
      <c r="L119" s="1008"/>
      <c r="M119" s="1008"/>
      <c r="N119" s="1008"/>
      <c r="O119" s="1008"/>
      <c r="P119" s="1008"/>
      <c r="Q119" s="1008"/>
      <c r="R119" s="1008"/>
      <c r="S119" s="1008"/>
      <c r="T119" s="1008"/>
      <c r="U119" s="1008"/>
      <c r="V119" s="1008"/>
      <c r="W119" s="1008"/>
      <c r="X119" s="1008"/>
      <c r="Y119" s="1008"/>
      <c r="Z119" s="1009"/>
      <c r="AA119" s="978" t="s">
        <v>129</v>
      </c>
      <c r="AB119" s="979"/>
      <c r="AC119" s="979"/>
      <c r="AD119" s="979"/>
      <c r="AE119" s="980"/>
      <c r="AF119" s="981" t="s">
        <v>434</v>
      </c>
      <c r="AG119" s="979"/>
      <c r="AH119" s="979"/>
      <c r="AI119" s="979"/>
      <c r="AJ119" s="980"/>
      <c r="AK119" s="981" t="s">
        <v>436</v>
      </c>
      <c r="AL119" s="979"/>
      <c r="AM119" s="979"/>
      <c r="AN119" s="979"/>
      <c r="AO119" s="980"/>
      <c r="AP119" s="982" t="s">
        <v>436</v>
      </c>
      <c r="AQ119" s="983"/>
      <c r="AR119" s="983"/>
      <c r="AS119" s="983"/>
      <c r="AT119" s="984"/>
      <c r="AU119" s="989"/>
      <c r="AV119" s="990"/>
      <c r="AW119" s="990"/>
      <c r="AX119" s="990"/>
      <c r="AY119" s="990"/>
      <c r="AZ119" s="275" t="s">
        <v>188</v>
      </c>
      <c r="BA119" s="275"/>
      <c r="BB119" s="275"/>
      <c r="BC119" s="275"/>
      <c r="BD119" s="275"/>
      <c r="BE119" s="275"/>
      <c r="BF119" s="275"/>
      <c r="BG119" s="275"/>
      <c r="BH119" s="275"/>
      <c r="BI119" s="275"/>
      <c r="BJ119" s="275"/>
      <c r="BK119" s="275"/>
      <c r="BL119" s="275"/>
      <c r="BM119" s="275"/>
      <c r="BN119" s="275"/>
      <c r="BO119" s="1059" t="s">
        <v>460</v>
      </c>
      <c r="BP119" s="1090"/>
      <c r="BQ119" s="1081">
        <v>17268692</v>
      </c>
      <c r="BR119" s="1082"/>
      <c r="BS119" s="1082"/>
      <c r="BT119" s="1082"/>
      <c r="BU119" s="1082"/>
      <c r="BV119" s="1082">
        <v>18537255</v>
      </c>
      <c r="BW119" s="1082"/>
      <c r="BX119" s="1082"/>
      <c r="BY119" s="1082"/>
      <c r="BZ119" s="1082"/>
      <c r="CA119" s="1082">
        <v>19869892</v>
      </c>
      <c r="CB119" s="1082"/>
      <c r="CC119" s="1082"/>
      <c r="CD119" s="1082"/>
      <c r="CE119" s="1082"/>
      <c r="CF119" s="1083"/>
      <c r="CG119" s="1084"/>
      <c r="CH119" s="1084"/>
      <c r="CI119" s="1084"/>
      <c r="CJ119" s="1085"/>
      <c r="CK119" s="1031"/>
      <c r="CL119" s="1032"/>
      <c r="CM119" s="1086" t="s">
        <v>461</v>
      </c>
      <c r="CN119" s="1087"/>
      <c r="CO119" s="1087"/>
      <c r="CP119" s="1087"/>
      <c r="CQ119" s="1087"/>
      <c r="CR119" s="1087"/>
      <c r="CS119" s="1087"/>
      <c r="CT119" s="1087"/>
      <c r="CU119" s="1087"/>
      <c r="CV119" s="1087"/>
      <c r="CW119" s="1087"/>
      <c r="CX119" s="1087"/>
      <c r="CY119" s="1087"/>
      <c r="CZ119" s="1087"/>
      <c r="DA119" s="1087"/>
      <c r="DB119" s="1087"/>
      <c r="DC119" s="1087"/>
      <c r="DD119" s="1087"/>
      <c r="DE119" s="1087"/>
      <c r="DF119" s="1088"/>
      <c r="DG119" s="1089">
        <v>135000</v>
      </c>
      <c r="DH119" s="1068"/>
      <c r="DI119" s="1068"/>
      <c r="DJ119" s="1068"/>
      <c r="DK119" s="1069"/>
      <c r="DL119" s="1067">
        <v>110624</v>
      </c>
      <c r="DM119" s="1068"/>
      <c r="DN119" s="1068"/>
      <c r="DO119" s="1068"/>
      <c r="DP119" s="1069"/>
      <c r="DQ119" s="1067">
        <v>96774</v>
      </c>
      <c r="DR119" s="1068"/>
      <c r="DS119" s="1068"/>
      <c r="DT119" s="1068"/>
      <c r="DU119" s="1069"/>
      <c r="DV119" s="1070">
        <v>2</v>
      </c>
      <c r="DW119" s="1071"/>
      <c r="DX119" s="1071"/>
      <c r="DY119" s="1071"/>
      <c r="DZ119" s="1072"/>
    </row>
    <row r="120" spans="1:130" s="244" customFormat="1" ht="26.25" customHeight="1" x14ac:dyDescent="0.2">
      <c r="A120" s="1143"/>
      <c r="B120" s="1030"/>
      <c r="C120" s="1000" t="s">
        <v>438</v>
      </c>
      <c r="D120" s="1001"/>
      <c r="E120" s="1001"/>
      <c r="F120" s="1001"/>
      <c r="G120" s="1001"/>
      <c r="H120" s="1001"/>
      <c r="I120" s="1001"/>
      <c r="J120" s="1001"/>
      <c r="K120" s="1001"/>
      <c r="L120" s="1001"/>
      <c r="M120" s="1001"/>
      <c r="N120" s="1001"/>
      <c r="O120" s="1001"/>
      <c r="P120" s="1001"/>
      <c r="Q120" s="1001"/>
      <c r="R120" s="1001"/>
      <c r="S120" s="1001"/>
      <c r="T120" s="1001"/>
      <c r="U120" s="1001"/>
      <c r="V120" s="1001"/>
      <c r="W120" s="1001"/>
      <c r="X120" s="1001"/>
      <c r="Y120" s="1001"/>
      <c r="Z120" s="1002"/>
      <c r="AA120" s="1042" t="s">
        <v>436</v>
      </c>
      <c r="AB120" s="1043"/>
      <c r="AC120" s="1043"/>
      <c r="AD120" s="1043"/>
      <c r="AE120" s="1044"/>
      <c r="AF120" s="1045" t="s">
        <v>129</v>
      </c>
      <c r="AG120" s="1043"/>
      <c r="AH120" s="1043"/>
      <c r="AI120" s="1043"/>
      <c r="AJ120" s="1044"/>
      <c r="AK120" s="1045" t="s">
        <v>436</v>
      </c>
      <c r="AL120" s="1043"/>
      <c r="AM120" s="1043"/>
      <c r="AN120" s="1043"/>
      <c r="AO120" s="1044"/>
      <c r="AP120" s="1046" t="s">
        <v>436</v>
      </c>
      <c r="AQ120" s="1047"/>
      <c r="AR120" s="1047"/>
      <c r="AS120" s="1047"/>
      <c r="AT120" s="1048"/>
      <c r="AU120" s="1073" t="s">
        <v>462</v>
      </c>
      <c r="AV120" s="1074"/>
      <c r="AW120" s="1074"/>
      <c r="AX120" s="1074"/>
      <c r="AY120" s="1075"/>
      <c r="AZ120" s="1024" t="s">
        <v>463</v>
      </c>
      <c r="BA120" s="976"/>
      <c r="BB120" s="976"/>
      <c r="BC120" s="976"/>
      <c r="BD120" s="976"/>
      <c r="BE120" s="976"/>
      <c r="BF120" s="976"/>
      <c r="BG120" s="976"/>
      <c r="BH120" s="976"/>
      <c r="BI120" s="976"/>
      <c r="BJ120" s="976"/>
      <c r="BK120" s="976"/>
      <c r="BL120" s="976"/>
      <c r="BM120" s="976"/>
      <c r="BN120" s="976"/>
      <c r="BO120" s="976"/>
      <c r="BP120" s="977"/>
      <c r="BQ120" s="1010">
        <v>1912878</v>
      </c>
      <c r="BR120" s="1011"/>
      <c r="BS120" s="1011"/>
      <c r="BT120" s="1011"/>
      <c r="BU120" s="1011"/>
      <c r="BV120" s="1011">
        <v>3158335</v>
      </c>
      <c r="BW120" s="1011"/>
      <c r="BX120" s="1011"/>
      <c r="BY120" s="1011"/>
      <c r="BZ120" s="1011"/>
      <c r="CA120" s="1011">
        <v>3169898</v>
      </c>
      <c r="CB120" s="1011"/>
      <c r="CC120" s="1011"/>
      <c r="CD120" s="1011"/>
      <c r="CE120" s="1011"/>
      <c r="CF120" s="1025">
        <v>65.2</v>
      </c>
      <c r="CG120" s="1026"/>
      <c r="CH120" s="1026"/>
      <c r="CI120" s="1026"/>
      <c r="CJ120" s="1026"/>
      <c r="CK120" s="1091" t="s">
        <v>464</v>
      </c>
      <c r="CL120" s="1092"/>
      <c r="CM120" s="1092"/>
      <c r="CN120" s="1092"/>
      <c r="CO120" s="1093"/>
      <c r="CP120" s="1099" t="s">
        <v>465</v>
      </c>
      <c r="CQ120" s="1100"/>
      <c r="CR120" s="1100"/>
      <c r="CS120" s="1100"/>
      <c r="CT120" s="1100"/>
      <c r="CU120" s="1100"/>
      <c r="CV120" s="1100"/>
      <c r="CW120" s="1100"/>
      <c r="CX120" s="1100"/>
      <c r="CY120" s="1100"/>
      <c r="CZ120" s="1100"/>
      <c r="DA120" s="1100"/>
      <c r="DB120" s="1100"/>
      <c r="DC120" s="1100"/>
      <c r="DD120" s="1100"/>
      <c r="DE120" s="1100"/>
      <c r="DF120" s="1101"/>
      <c r="DG120" s="1010" t="s">
        <v>436</v>
      </c>
      <c r="DH120" s="1011"/>
      <c r="DI120" s="1011"/>
      <c r="DJ120" s="1011"/>
      <c r="DK120" s="1011"/>
      <c r="DL120" s="1011">
        <v>1797428</v>
      </c>
      <c r="DM120" s="1011"/>
      <c r="DN120" s="1011"/>
      <c r="DO120" s="1011"/>
      <c r="DP120" s="1011"/>
      <c r="DQ120" s="1011">
        <v>1954031</v>
      </c>
      <c r="DR120" s="1011"/>
      <c r="DS120" s="1011"/>
      <c r="DT120" s="1011"/>
      <c r="DU120" s="1011"/>
      <c r="DV120" s="1012">
        <v>40.200000000000003</v>
      </c>
      <c r="DW120" s="1012"/>
      <c r="DX120" s="1012"/>
      <c r="DY120" s="1012"/>
      <c r="DZ120" s="1013"/>
    </row>
    <row r="121" spans="1:130" s="244" customFormat="1" ht="26.25" customHeight="1" x14ac:dyDescent="0.2">
      <c r="A121" s="1143"/>
      <c r="B121" s="1030"/>
      <c r="C121" s="1051" t="s">
        <v>466</v>
      </c>
      <c r="D121" s="1052"/>
      <c r="E121" s="1052"/>
      <c r="F121" s="1052"/>
      <c r="G121" s="1052"/>
      <c r="H121" s="1052"/>
      <c r="I121" s="1052"/>
      <c r="J121" s="1052"/>
      <c r="K121" s="1052"/>
      <c r="L121" s="1052"/>
      <c r="M121" s="1052"/>
      <c r="N121" s="1052"/>
      <c r="O121" s="1052"/>
      <c r="P121" s="1052"/>
      <c r="Q121" s="1052"/>
      <c r="R121" s="1052"/>
      <c r="S121" s="1052"/>
      <c r="T121" s="1052"/>
      <c r="U121" s="1052"/>
      <c r="V121" s="1052"/>
      <c r="W121" s="1052"/>
      <c r="X121" s="1052"/>
      <c r="Y121" s="1052"/>
      <c r="Z121" s="1053"/>
      <c r="AA121" s="1042" t="s">
        <v>434</v>
      </c>
      <c r="AB121" s="1043"/>
      <c r="AC121" s="1043"/>
      <c r="AD121" s="1043"/>
      <c r="AE121" s="1044"/>
      <c r="AF121" s="1045" t="s">
        <v>436</v>
      </c>
      <c r="AG121" s="1043"/>
      <c r="AH121" s="1043"/>
      <c r="AI121" s="1043"/>
      <c r="AJ121" s="1044"/>
      <c r="AK121" s="1045" t="s">
        <v>434</v>
      </c>
      <c r="AL121" s="1043"/>
      <c r="AM121" s="1043"/>
      <c r="AN121" s="1043"/>
      <c r="AO121" s="1044"/>
      <c r="AP121" s="1046" t="s">
        <v>434</v>
      </c>
      <c r="AQ121" s="1047"/>
      <c r="AR121" s="1047"/>
      <c r="AS121" s="1047"/>
      <c r="AT121" s="1048"/>
      <c r="AU121" s="1076"/>
      <c r="AV121" s="1077"/>
      <c r="AW121" s="1077"/>
      <c r="AX121" s="1077"/>
      <c r="AY121" s="1078"/>
      <c r="AZ121" s="1033" t="s">
        <v>467</v>
      </c>
      <c r="BA121" s="1034"/>
      <c r="BB121" s="1034"/>
      <c r="BC121" s="1034"/>
      <c r="BD121" s="1034"/>
      <c r="BE121" s="1034"/>
      <c r="BF121" s="1034"/>
      <c r="BG121" s="1034"/>
      <c r="BH121" s="1034"/>
      <c r="BI121" s="1034"/>
      <c r="BJ121" s="1034"/>
      <c r="BK121" s="1034"/>
      <c r="BL121" s="1034"/>
      <c r="BM121" s="1034"/>
      <c r="BN121" s="1034"/>
      <c r="BO121" s="1034"/>
      <c r="BP121" s="1035"/>
      <c r="BQ121" s="1003">
        <v>5599310</v>
      </c>
      <c r="BR121" s="1004"/>
      <c r="BS121" s="1004"/>
      <c r="BT121" s="1004"/>
      <c r="BU121" s="1004"/>
      <c r="BV121" s="1004">
        <v>5512789</v>
      </c>
      <c r="BW121" s="1004"/>
      <c r="BX121" s="1004"/>
      <c r="BY121" s="1004"/>
      <c r="BZ121" s="1004"/>
      <c r="CA121" s="1004">
        <v>5194303</v>
      </c>
      <c r="CB121" s="1004"/>
      <c r="CC121" s="1004"/>
      <c r="CD121" s="1004"/>
      <c r="CE121" s="1004"/>
      <c r="CF121" s="998">
        <v>106.8</v>
      </c>
      <c r="CG121" s="999"/>
      <c r="CH121" s="999"/>
      <c r="CI121" s="999"/>
      <c r="CJ121" s="999"/>
      <c r="CK121" s="1094"/>
      <c r="CL121" s="1095"/>
      <c r="CM121" s="1095"/>
      <c r="CN121" s="1095"/>
      <c r="CO121" s="1096"/>
      <c r="CP121" s="1104" t="s">
        <v>468</v>
      </c>
      <c r="CQ121" s="1105"/>
      <c r="CR121" s="1105"/>
      <c r="CS121" s="1105"/>
      <c r="CT121" s="1105"/>
      <c r="CU121" s="1105"/>
      <c r="CV121" s="1105"/>
      <c r="CW121" s="1105"/>
      <c r="CX121" s="1105"/>
      <c r="CY121" s="1105"/>
      <c r="CZ121" s="1105"/>
      <c r="DA121" s="1105"/>
      <c r="DB121" s="1105"/>
      <c r="DC121" s="1105"/>
      <c r="DD121" s="1105"/>
      <c r="DE121" s="1105"/>
      <c r="DF121" s="1106"/>
      <c r="DG121" s="1003" t="s">
        <v>436</v>
      </c>
      <c r="DH121" s="1004"/>
      <c r="DI121" s="1004"/>
      <c r="DJ121" s="1004"/>
      <c r="DK121" s="1004"/>
      <c r="DL121" s="1004" t="s">
        <v>129</v>
      </c>
      <c r="DM121" s="1004"/>
      <c r="DN121" s="1004"/>
      <c r="DO121" s="1004"/>
      <c r="DP121" s="1004"/>
      <c r="DQ121" s="1004" t="s">
        <v>436</v>
      </c>
      <c r="DR121" s="1004"/>
      <c r="DS121" s="1004"/>
      <c r="DT121" s="1004"/>
      <c r="DU121" s="1004"/>
      <c r="DV121" s="1005" t="s">
        <v>434</v>
      </c>
      <c r="DW121" s="1005"/>
      <c r="DX121" s="1005"/>
      <c r="DY121" s="1005"/>
      <c r="DZ121" s="1006"/>
    </row>
    <row r="122" spans="1:130" s="244" customFormat="1" ht="26.25" customHeight="1" x14ac:dyDescent="0.2">
      <c r="A122" s="1143"/>
      <c r="B122" s="1030"/>
      <c r="C122" s="1000" t="s">
        <v>448</v>
      </c>
      <c r="D122" s="1001"/>
      <c r="E122" s="1001"/>
      <c r="F122" s="1001"/>
      <c r="G122" s="1001"/>
      <c r="H122" s="1001"/>
      <c r="I122" s="1001"/>
      <c r="J122" s="1001"/>
      <c r="K122" s="1001"/>
      <c r="L122" s="1001"/>
      <c r="M122" s="1001"/>
      <c r="N122" s="1001"/>
      <c r="O122" s="1001"/>
      <c r="P122" s="1001"/>
      <c r="Q122" s="1001"/>
      <c r="R122" s="1001"/>
      <c r="S122" s="1001"/>
      <c r="T122" s="1001"/>
      <c r="U122" s="1001"/>
      <c r="V122" s="1001"/>
      <c r="W122" s="1001"/>
      <c r="X122" s="1001"/>
      <c r="Y122" s="1001"/>
      <c r="Z122" s="1002"/>
      <c r="AA122" s="1042" t="s">
        <v>436</v>
      </c>
      <c r="AB122" s="1043"/>
      <c r="AC122" s="1043"/>
      <c r="AD122" s="1043"/>
      <c r="AE122" s="1044"/>
      <c r="AF122" s="1045" t="s">
        <v>434</v>
      </c>
      <c r="AG122" s="1043"/>
      <c r="AH122" s="1043"/>
      <c r="AI122" s="1043"/>
      <c r="AJ122" s="1044"/>
      <c r="AK122" s="1045" t="s">
        <v>436</v>
      </c>
      <c r="AL122" s="1043"/>
      <c r="AM122" s="1043"/>
      <c r="AN122" s="1043"/>
      <c r="AO122" s="1044"/>
      <c r="AP122" s="1046" t="s">
        <v>434</v>
      </c>
      <c r="AQ122" s="1047"/>
      <c r="AR122" s="1047"/>
      <c r="AS122" s="1047"/>
      <c r="AT122" s="1048"/>
      <c r="AU122" s="1076"/>
      <c r="AV122" s="1077"/>
      <c r="AW122" s="1077"/>
      <c r="AX122" s="1077"/>
      <c r="AY122" s="1078"/>
      <c r="AZ122" s="1058" t="s">
        <v>469</v>
      </c>
      <c r="BA122" s="1049"/>
      <c r="BB122" s="1049"/>
      <c r="BC122" s="1049"/>
      <c r="BD122" s="1049"/>
      <c r="BE122" s="1049"/>
      <c r="BF122" s="1049"/>
      <c r="BG122" s="1049"/>
      <c r="BH122" s="1049"/>
      <c r="BI122" s="1049"/>
      <c r="BJ122" s="1049"/>
      <c r="BK122" s="1049"/>
      <c r="BL122" s="1049"/>
      <c r="BM122" s="1049"/>
      <c r="BN122" s="1049"/>
      <c r="BO122" s="1049"/>
      <c r="BP122" s="1050"/>
      <c r="BQ122" s="1081">
        <v>8746669</v>
      </c>
      <c r="BR122" s="1082"/>
      <c r="BS122" s="1082"/>
      <c r="BT122" s="1082"/>
      <c r="BU122" s="1082"/>
      <c r="BV122" s="1082">
        <v>9126669</v>
      </c>
      <c r="BW122" s="1082"/>
      <c r="BX122" s="1082"/>
      <c r="BY122" s="1082"/>
      <c r="BZ122" s="1082"/>
      <c r="CA122" s="1082">
        <v>9393129</v>
      </c>
      <c r="CB122" s="1082"/>
      <c r="CC122" s="1082"/>
      <c r="CD122" s="1082"/>
      <c r="CE122" s="1082"/>
      <c r="CF122" s="1102">
        <v>193.1</v>
      </c>
      <c r="CG122" s="1103"/>
      <c r="CH122" s="1103"/>
      <c r="CI122" s="1103"/>
      <c r="CJ122" s="1103"/>
      <c r="CK122" s="1094"/>
      <c r="CL122" s="1095"/>
      <c r="CM122" s="1095"/>
      <c r="CN122" s="1095"/>
      <c r="CO122" s="1096"/>
      <c r="CP122" s="1104" t="s">
        <v>470</v>
      </c>
      <c r="CQ122" s="1105"/>
      <c r="CR122" s="1105"/>
      <c r="CS122" s="1105"/>
      <c r="CT122" s="1105"/>
      <c r="CU122" s="1105"/>
      <c r="CV122" s="1105"/>
      <c r="CW122" s="1105"/>
      <c r="CX122" s="1105"/>
      <c r="CY122" s="1105"/>
      <c r="CZ122" s="1105"/>
      <c r="DA122" s="1105"/>
      <c r="DB122" s="1105"/>
      <c r="DC122" s="1105"/>
      <c r="DD122" s="1105"/>
      <c r="DE122" s="1105"/>
      <c r="DF122" s="1106"/>
      <c r="DG122" s="1003" t="s">
        <v>129</v>
      </c>
      <c r="DH122" s="1004"/>
      <c r="DI122" s="1004"/>
      <c r="DJ122" s="1004"/>
      <c r="DK122" s="1004"/>
      <c r="DL122" s="1004" t="s">
        <v>436</v>
      </c>
      <c r="DM122" s="1004"/>
      <c r="DN122" s="1004"/>
      <c r="DO122" s="1004"/>
      <c r="DP122" s="1004"/>
      <c r="DQ122" s="1004" t="s">
        <v>129</v>
      </c>
      <c r="DR122" s="1004"/>
      <c r="DS122" s="1004"/>
      <c r="DT122" s="1004"/>
      <c r="DU122" s="1004"/>
      <c r="DV122" s="1005" t="s">
        <v>129</v>
      </c>
      <c r="DW122" s="1005"/>
      <c r="DX122" s="1005"/>
      <c r="DY122" s="1005"/>
      <c r="DZ122" s="1006"/>
    </row>
    <row r="123" spans="1:130" s="244" customFormat="1" ht="26.25" customHeight="1" x14ac:dyDescent="0.2">
      <c r="A123" s="1143"/>
      <c r="B123" s="1030"/>
      <c r="C123" s="1000" t="s">
        <v>454</v>
      </c>
      <c r="D123" s="1001"/>
      <c r="E123" s="1001"/>
      <c r="F123" s="1001"/>
      <c r="G123" s="1001"/>
      <c r="H123" s="1001"/>
      <c r="I123" s="1001"/>
      <c r="J123" s="1001"/>
      <c r="K123" s="1001"/>
      <c r="L123" s="1001"/>
      <c r="M123" s="1001"/>
      <c r="N123" s="1001"/>
      <c r="O123" s="1001"/>
      <c r="P123" s="1001"/>
      <c r="Q123" s="1001"/>
      <c r="R123" s="1001"/>
      <c r="S123" s="1001"/>
      <c r="T123" s="1001"/>
      <c r="U123" s="1001"/>
      <c r="V123" s="1001"/>
      <c r="W123" s="1001"/>
      <c r="X123" s="1001"/>
      <c r="Y123" s="1001"/>
      <c r="Z123" s="1002"/>
      <c r="AA123" s="1042" t="s">
        <v>436</v>
      </c>
      <c r="AB123" s="1043"/>
      <c r="AC123" s="1043"/>
      <c r="AD123" s="1043"/>
      <c r="AE123" s="1044"/>
      <c r="AF123" s="1045" t="s">
        <v>129</v>
      </c>
      <c r="AG123" s="1043"/>
      <c r="AH123" s="1043"/>
      <c r="AI123" s="1043"/>
      <c r="AJ123" s="1044"/>
      <c r="AK123" s="1045" t="s">
        <v>434</v>
      </c>
      <c r="AL123" s="1043"/>
      <c r="AM123" s="1043"/>
      <c r="AN123" s="1043"/>
      <c r="AO123" s="1044"/>
      <c r="AP123" s="1046" t="s">
        <v>434</v>
      </c>
      <c r="AQ123" s="1047"/>
      <c r="AR123" s="1047"/>
      <c r="AS123" s="1047"/>
      <c r="AT123" s="1048"/>
      <c r="AU123" s="1079"/>
      <c r="AV123" s="1080"/>
      <c r="AW123" s="1080"/>
      <c r="AX123" s="1080"/>
      <c r="AY123" s="1080"/>
      <c r="AZ123" s="275" t="s">
        <v>188</v>
      </c>
      <c r="BA123" s="275"/>
      <c r="BB123" s="275"/>
      <c r="BC123" s="275"/>
      <c r="BD123" s="275"/>
      <c r="BE123" s="275"/>
      <c r="BF123" s="275"/>
      <c r="BG123" s="275"/>
      <c r="BH123" s="275"/>
      <c r="BI123" s="275"/>
      <c r="BJ123" s="275"/>
      <c r="BK123" s="275"/>
      <c r="BL123" s="275"/>
      <c r="BM123" s="275"/>
      <c r="BN123" s="275"/>
      <c r="BO123" s="1059" t="s">
        <v>471</v>
      </c>
      <c r="BP123" s="1090"/>
      <c r="BQ123" s="1149">
        <v>16258857</v>
      </c>
      <c r="BR123" s="1150"/>
      <c r="BS123" s="1150"/>
      <c r="BT123" s="1150"/>
      <c r="BU123" s="1150"/>
      <c r="BV123" s="1150">
        <v>17797793</v>
      </c>
      <c r="BW123" s="1150"/>
      <c r="BX123" s="1150"/>
      <c r="BY123" s="1150"/>
      <c r="BZ123" s="1150"/>
      <c r="CA123" s="1150">
        <v>17757330</v>
      </c>
      <c r="CB123" s="1150"/>
      <c r="CC123" s="1150"/>
      <c r="CD123" s="1150"/>
      <c r="CE123" s="1150"/>
      <c r="CF123" s="1083"/>
      <c r="CG123" s="1084"/>
      <c r="CH123" s="1084"/>
      <c r="CI123" s="1084"/>
      <c r="CJ123" s="1085"/>
      <c r="CK123" s="1094"/>
      <c r="CL123" s="1095"/>
      <c r="CM123" s="1095"/>
      <c r="CN123" s="1095"/>
      <c r="CO123" s="1096"/>
      <c r="CP123" s="1104" t="s">
        <v>472</v>
      </c>
      <c r="CQ123" s="1105"/>
      <c r="CR123" s="1105"/>
      <c r="CS123" s="1105"/>
      <c r="CT123" s="1105"/>
      <c r="CU123" s="1105"/>
      <c r="CV123" s="1105"/>
      <c r="CW123" s="1105"/>
      <c r="CX123" s="1105"/>
      <c r="CY123" s="1105"/>
      <c r="CZ123" s="1105"/>
      <c r="DA123" s="1105"/>
      <c r="DB123" s="1105"/>
      <c r="DC123" s="1105"/>
      <c r="DD123" s="1105"/>
      <c r="DE123" s="1105"/>
      <c r="DF123" s="1106"/>
      <c r="DG123" s="1042" t="s">
        <v>129</v>
      </c>
      <c r="DH123" s="1043"/>
      <c r="DI123" s="1043"/>
      <c r="DJ123" s="1043"/>
      <c r="DK123" s="1044"/>
      <c r="DL123" s="1045" t="s">
        <v>436</v>
      </c>
      <c r="DM123" s="1043"/>
      <c r="DN123" s="1043"/>
      <c r="DO123" s="1043"/>
      <c r="DP123" s="1044"/>
      <c r="DQ123" s="1045" t="s">
        <v>389</v>
      </c>
      <c r="DR123" s="1043"/>
      <c r="DS123" s="1043"/>
      <c r="DT123" s="1043"/>
      <c r="DU123" s="1044"/>
      <c r="DV123" s="1046" t="s">
        <v>436</v>
      </c>
      <c r="DW123" s="1047"/>
      <c r="DX123" s="1047"/>
      <c r="DY123" s="1047"/>
      <c r="DZ123" s="1048"/>
    </row>
    <row r="124" spans="1:130" s="244" customFormat="1" ht="26.25" customHeight="1" thickBot="1" x14ac:dyDescent="0.25">
      <c r="A124" s="1143"/>
      <c r="B124" s="1030"/>
      <c r="C124" s="1000" t="s">
        <v>457</v>
      </c>
      <c r="D124" s="1001"/>
      <c r="E124" s="1001"/>
      <c r="F124" s="1001"/>
      <c r="G124" s="1001"/>
      <c r="H124" s="1001"/>
      <c r="I124" s="1001"/>
      <c r="J124" s="1001"/>
      <c r="K124" s="1001"/>
      <c r="L124" s="1001"/>
      <c r="M124" s="1001"/>
      <c r="N124" s="1001"/>
      <c r="O124" s="1001"/>
      <c r="P124" s="1001"/>
      <c r="Q124" s="1001"/>
      <c r="R124" s="1001"/>
      <c r="S124" s="1001"/>
      <c r="T124" s="1001"/>
      <c r="U124" s="1001"/>
      <c r="V124" s="1001"/>
      <c r="W124" s="1001"/>
      <c r="X124" s="1001"/>
      <c r="Y124" s="1001"/>
      <c r="Z124" s="1002"/>
      <c r="AA124" s="1042" t="s">
        <v>436</v>
      </c>
      <c r="AB124" s="1043"/>
      <c r="AC124" s="1043"/>
      <c r="AD124" s="1043"/>
      <c r="AE124" s="1044"/>
      <c r="AF124" s="1045" t="s">
        <v>436</v>
      </c>
      <c r="AG124" s="1043"/>
      <c r="AH124" s="1043"/>
      <c r="AI124" s="1043"/>
      <c r="AJ124" s="1044"/>
      <c r="AK124" s="1045" t="s">
        <v>436</v>
      </c>
      <c r="AL124" s="1043"/>
      <c r="AM124" s="1043"/>
      <c r="AN124" s="1043"/>
      <c r="AO124" s="1044"/>
      <c r="AP124" s="1046" t="s">
        <v>436</v>
      </c>
      <c r="AQ124" s="1047"/>
      <c r="AR124" s="1047"/>
      <c r="AS124" s="1047"/>
      <c r="AT124" s="1048"/>
      <c r="AU124" s="1145" t="s">
        <v>473</v>
      </c>
      <c r="AV124" s="1146"/>
      <c r="AW124" s="1146"/>
      <c r="AX124" s="1146"/>
      <c r="AY124" s="1146"/>
      <c r="AZ124" s="1146"/>
      <c r="BA124" s="1146"/>
      <c r="BB124" s="1146"/>
      <c r="BC124" s="1146"/>
      <c r="BD124" s="1146"/>
      <c r="BE124" s="1146"/>
      <c r="BF124" s="1146"/>
      <c r="BG124" s="1146"/>
      <c r="BH124" s="1146"/>
      <c r="BI124" s="1146"/>
      <c r="BJ124" s="1146"/>
      <c r="BK124" s="1146"/>
      <c r="BL124" s="1146"/>
      <c r="BM124" s="1146"/>
      <c r="BN124" s="1146"/>
      <c r="BO124" s="1146"/>
      <c r="BP124" s="1147"/>
      <c r="BQ124" s="1148">
        <v>20.5</v>
      </c>
      <c r="BR124" s="1112"/>
      <c r="BS124" s="1112"/>
      <c r="BT124" s="1112"/>
      <c r="BU124" s="1112"/>
      <c r="BV124" s="1112">
        <v>15.2</v>
      </c>
      <c r="BW124" s="1112"/>
      <c r="BX124" s="1112"/>
      <c r="BY124" s="1112"/>
      <c r="BZ124" s="1112"/>
      <c r="CA124" s="1112">
        <v>43.4</v>
      </c>
      <c r="CB124" s="1112"/>
      <c r="CC124" s="1112"/>
      <c r="CD124" s="1112"/>
      <c r="CE124" s="1112"/>
      <c r="CF124" s="1113"/>
      <c r="CG124" s="1114"/>
      <c r="CH124" s="1114"/>
      <c r="CI124" s="1114"/>
      <c r="CJ124" s="1115"/>
      <c r="CK124" s="1097"/>
      <c r="CL124" s="1097"/>
      <c r="CM124" s="1097"/>
      <c r="CN124" s="1097"/>
      <c r="CO124" s="1098"/>
      <c r="CP124" s="1104" t="s">
        <v>474</v>
      </c>
      <c r="CQ124" s="1105"/>
      <c r="CR124" s="1105"/>
      <c r="CS124" s="1105"/>
      <c r="CT124" s="1105"/>
      <c r="CU124" s="1105"/>
      <c r="CV124" s="1105"/>
      <c r="CW124" s="1105"/>
      <c r="CX124" s="1105"/>
      <c r="CY124" s="1105"/>
      <c r="CZ124" s="1105"/>
      <c r="DA124" s="1105"/>
      <c r="DB124" s="1105"/>
      <c r="DC124" s="1105"/>
      <c r="DD124" s="1105"/>
      <c r="DE124" s="1105"/>
      <c r="DF124" s="1106"/>
      <c r="DG124" s="1089">
        <v>1491489</v>
      </c>
      <c r="DH124" s="1068"/>
      <c r="DI124" s="1068"/>
      <c r="DJ124" s="1068"/>
      <c r="DK124" s="1069"/>
      <c r="DL124" s="1067" t="s">
        <v>436</v>
      </c>
      <c r="DM124" s="1068"/>
      <c r="DN124" s="1068"/>
      <c r="DO124" s="1068"/>
      <c r="DP124" s="1069"/>
      <c r="DQ124" s="1067" t="s">
        <v>436</v>
      </c>
      <c r="DR124" s="1068"/>
      <c r="DS124" s="1068"/>
      <c r="DT124" s="1068"/>
      <c r="DU124" s="1069"/>
      <c r="DV124" s="1070" t="s">
        <v>436</v>
      </c>
      <c r="DW124" s="1071"/>
      <c r="DX124" s="1071"/>
      <c r="DY124" s="1071"/>
      <c r="DZ124" s="1072"/>
    </row>
    <row r="125" spans="1:130" s="244" customFormat="1" ht="26.25" customHeight="1" x14ac:dyDescent="0.2">
      <c r="A125" s="1143"/>
      <c r="B125" s="1030"/>
      <c r="C125" s="1000" t="s">
        <v>459</v>
      </c>
      <c r="D125" s="1001"/>
      <c r="E125" s="1001"/>
      <c r="F125" s="1001"/>
      <c r="G125" s="1001"/>
      <c r="H125" s="1001"/>
      <c r="I125" s="1001"/>
      <c r="J125" s="1001"/>
      <c r="K125" s="1001"/>
      <c r="L125" s="1001"/>
      <c r="M125" s="1001"/>
      <c r="N125" s="1001"/>
      <c r="O125" s="1001"/>
      <c r="P125" s="1001"/>
      <c r="Q125" s="1001"/>
      <c r="R125" s="1001"/>
      <c r="S125" s="1001"/>
      <c r="T125" s="1001"/>
      <c r="U125" s="1001"/>
      <c r="V125" s="1001"/>
      <c r="W125" s="1001"/>
      <c r="X125" s="1001"/>
      <c r="Y125" s="1001"/>
      <c r="Z125" s="1002"/>
      <c r="AA125" s="1042" t="s">
        <v>129</v>
      </c>
      <c r="AB125" s="1043"/>
      <c r="AC125" s="1043"/>
      <c r="AD125" s="1043"/>
      <c r="AE125" s="1044"/>
      <c r="AF125" s="1045" t="s">
        <v>436</v>
      </c>
      <c r="AG125" s="1043"/>
      <c r="AH125" s="1043"/>
      <c r="AI125" s="1043"/>
      <c r="AJ125" s="1044"/>
      <c r="AK125" s="1045" t="s">
        <v>436</v>
      </c>
      <c r="AL125" s="1043"/>
      <c r="AM125" s="1043"/>
      <c r="AN125" s="1043"/>
      <c r="AO125" s="1044"/>
      <c r="AP125" s="1046" t="s">
        <v>436</v>
      </c>
      <c r="AQ125" s="1047"/>
      <c r="AR125" s="1047"/>
      <c r="AS125" s="1047"/>
      <c r="AT125" s="1048"/>
      <c r="AU125" s="276"/>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c r="BR125" s="278"/>
      <c r="BS125" s="278"/>
      <c r="BT125" s="278"/>
      <c r="BU125" s="278"/>
      <c r="BV125" s="278"/>
      <c r="BW125" s="278"/>
      <c r="BX125" s="278"/>
      <c r="BY125" s="278"/>
      <c r="BZ125" s="278"/>
      <c r="CA125" s="278"/>
      <c r="CB125" s="278"/>
      <c r="CC125" s="278"/>
      <c r="CD125" s="278"/>
      <c r="CE125" s="278"/>
      <c r="CF125" s="278"/>
      <c r="CG125" s="278"/>
      <c r="CH125" s="278"/>
      <c r="CI125" s="278"/>
      <c r="CJ125" s="279"/>
      <c r="CK125" s="1107" t="s">
        <v>475</v>
      </c>
      <c r="CL125" s="1092"/>
      <c r="CM125" s="1092"/>
      <c r="CN125" s="1092"/>
      <c r="CO125" s="1093"/>
      <c r="CP125" s="1024" t="s">
        <v>476</v>
      </c>
      <c r="CQ125" s="976"/>
      <c r="CR125" s="976"/>
      <c r="CS125" s="976"/>
      <c r="CT125" s="976"/>
      <c r="CU125" s="976"/>
      <c r="CV125" s="976"/>
      <c r="CW125" s="976"/>
      <c r="CX125" s="976"/>
      <c r="CY125" s="976"/>
      <c r="CZ125" s="976"/>
      <c r="DA125" s="976"/>
      <c r="DB125" s="976"/>
      <c r="DC125" s="976"/>
      <c r="DD125" s="976"/>
      <c r="DE125" s="976"/>
      <c r="DF125" s="977"/>
      <c r="DG125" s="1010" t="s">
        <v>129</v>
      </c>
      <c r="DH125" s="1011"/>
      <c r="DI125" s="1011"/>
      <c r="DJ125" s="1011"/>
      <c r="DK125" s="1011"/>
      <c r="DL125" s="1011" t="s">
        <v>129</v>
      </c>
      <c r="DM125" s="1011"/>
      <c r="DN125" s="1011"/>
      <c r="DO125" s="1011"/>
      <c r="DP125" s="1011"/>
      <c r="DQ125" s="1011" t="s">
        <v>129</v>
      </c>
      <c r="DR125" s="1011"/>
      <c r="DS125" s="1011"/>
      <c r="DT125" s="1011"/>
      <c r="DU125" s="1011"/>
      <c r="DV125" s="1012" t="s">
        <v>129</v>
      </c>
      <c r="DW125" s="1012"/>
      <c r="DX125" s="1012"/>
      <c r="DY125" s="1012"/>
      <c r="DZ125" s="1013"/>
    </row>
    <row r="126" spans="1:130" s="244" customFormat="1" ht="26.25" customHeight="1" thickBot="1" x14ac:dyDescent="0.25">
      <c r="A126" s="1143"/>
      <c r="B126" s="1030"/>
      <c r="C126" s="1000" t="s">
        <v>461</v>
      </c>
      <c r="D126" s="1001"/>
      <c r="E126" s="1001"/>
      <c r="F126" s="1001"/>
      <c r="G126" s="1001"/>
      <c r="H126" s="1001"/>
      <c r="I126" s="1001"/>
      <c r="J126" s="1001"/>
      <c r="K126" s="1001"/>
      <c r="L126" s="1001"/>
      <c r="M126" s="1001"/>
      <c r="N126" s="1001"/>
      <c r="O126" s="1001"/>
      <c r="P126" s="1001"/>
      <c r="Q126" s="1001"/>
      <c r="R126" s="1001"/>
      <c r="S126" s="1001"/>
      <c r="T126" s="1001"/>
      <c r="U126" s="1001"/>
      <c r="V126" s="1001"/>
      <c r="W126" s="1001"/>
      <c r="X126" s="1001"/>
      <c r="Y126" s="1001"/>
      <c r="Z126" s="1002"/>
      <c r="AA126" s="1042">
        <v>18124</v>
      </c>
      <c r="AB126" s="1043"/>
      <c r="AC126" s="1043"/>
      <c r="AD126" s="1043"/>
      <c r="AE126" s="1044"/>
      <c r="AF126" s="1045">
        <v>40862</v>
      </c>
      <c r="AG126" s="1043"/>
      <c r="AH126" s="1043"/>
      <c r="AI126" s="1043"/>
      <c r="AJ126" s="1044"/>
      <c r="AK126" s="1045">
        <v>22325</v>
      </c>
      <c r="AL126" s="1043"/>
      <c r="AM126" s="1043"/>
      <c r="AN126" s="1043"/>
      <c r="AO126" s="1044"/>
      <c r="AP126" s="1046">
        <v>0.5</v>
      </c>
      <c r="AQ126" s="1047"/>
      <c r="AR126" s="1047"/>
      <c r="AS126" s="1047"/>
      <c r="AT126" s="1048"/>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1"/>
      <c r="CE126" s="281"/>
      <c r="CF126" s="281"/>
      <c r="CG126" s="278"/>
      <c r="CH126" s="278"/>
      <c r="CI126" s="278"/>
      <c r="CJ126" s="279"/>
      <c r="CK126" s="1108"/>
      <c r="CL126" s="1095"/>
      <c r="CM126" s="1095"/>
      <c r="CN126" s="1095"/>
      <c r="CO126" s="1096"/>
      <c r="CP126" s="1033" t="s">
        <v>477</v>
      </c>
      <c r="CQ126" s="1034"/>
      <c r="CR126" s="1034"/>
      <c r="CS126" s="1034"/>
      <c r="CT126" s="1034"/>
      <c r="CU126" s="1034"/>
      <c r="CV126" s="1034"/>
      <c r="CW126" s="1034"/>
      <c r="CX126" s="1034"/>
      <c r="CY126" s="1034"/>
      <c r="CZ126" s="1034"/>
      <c r="DA126" s="1034"/>
      <c r="DB126" s="1034"/>
      <c r="DC126" s="1034"/>
      <c r="DD126" s="1034"/>
      <c r="DE126" s="1034"/>
      <c r="DF126" s="1035"/>
      <c r="DG126" s="1003">
        <v>29019</v>
      </c>
      <c r="DH126" s="1004"/>
      <c r="DI126" s="1004"/>
      <c r="DJ126" s="1004"/>
      <c r="DK126" s="1004"/>
      <c r="DL126" s="1004">
        <v>4679</v>
      </c>
      <c r="DM126" s="1004"/>
      <c r="DN126" s="1004"/>
      <c r="DO126" s="1004"/>
      <c r="DP126" s="1004"/>
      <c r="DQ126" s="1004" t="s">
        <v>436</v>
      </c>
      <c r="DR126" s="1004"/>
      <c r="DS126" s="1004"/>
      <c r="DT126" s="1004"/>
      <c r="DU126" s="1004"/>
      <c r="DV126" s="1005" t="s">
        <v>129</v>
      </c>
      <c r="DW126" s="1005"/>
      <c r="DX126" s="1005"/>
      <c r="DY126" s="1005"/>
      <c r="DZ126" s="1006"/>
    </row>
    <row r="127" spans="1:130" s="244" customFormat="1" ht="26.25" customHeight="1" x14ac:dyDescent="0.2">
      <c r="A127" s="1144"/>
      <c r="B127" s="1032"/>
      <c r="C127" s="1086" t="s">
        <v>478</v>
      </c>
      <c r="D127" s="1087"/>
      <c r="E127" s="1087"/>
      <c r="F127" s="1087"/>
      <c r="G127" s="1087"/>
      <c r="H127" s="1087"/>
      <c r="I127" s="1087"/>
      <c r="J127" s="1087"/>
      <c r="K127" s="1087"/>
      <c r="L127" s="1087"/>
      <c r="M127" s="1087"/>
      <c r="N127" s="1087"/>
      <c r="O127" s="1087"/>
      <c r="P127" s="1087"/>
      <c r="Q127" s="1087"/>
      <c r="R127" s="1087"/>
      <c r="S127" s="1087"/>
      <c r="T127" s="1087"/>
      <c r="U127" s="1087"/>
      <c r="V127" s="1087"/>
      <c r="W127" s="1087"/>
      <c r="X127" s="1087"/>
      <c r="Y127" s="1087"/>
      <c r="Z127" s="1088"/>
      <c r="AA127" s="1042" t="s">
        <v>129</v>
      </c>
      <c r="AB127" s="1043"/>
      <c r="AC127" s="1043"/>
      <c r="AD127" s="1043"/>
      <c r="AE127" s="1044"/>
      <c r="AF127" s="1045" t="s">
        <v>129</v>
      </c>
      <c r="AG127" s="1043"/>
      <c r="AH127" s="1043"/>
      <c r="AI127" s="1043"/>
      <c r="AJ127" s="1044"/>
      <c r="AK127" s="1045" t="s">
        <v>436</v>
      </c>
      <c r="AL127" s="1043"/>
      <c r="AM127" s="1043"/>
      <c r="AN127" s="1043"/>
      <c r="AO127" s="1044"/>
      <c r="AP127" s="1046" t="s">
        <v>129</v>
      </c>
      <c r="AQ127" s="1047"/>
      <c r="AR127" s="1047"/>
      <c r="AS127" s="1047"/>
      <c r="AT127" s="1048"/>
      <c r="AU127" s="280"/>
      <c r="AV127" s="280"/>
      <c r="AW127" s="280"/>
      <c r="AX127" s="1116" t="s">
        <v>479</v>
      </c>
      <c r="AY127" s="1117"/>
      <c r="AZ127" s="1117"/>
      <c r="BA127" s="1117"/>
      <c r="BB127" s="1117"/>
      <c r="BC127" s="1117"/>
      <c r="BD127" s="1117"/>
      <c r="BE127" s="1118"/>
      <c r="BF127" s="1119" t="s">
        <v>480</v>
      </c>
      <c r="BG127" s="1117"/>
      <c r="BH127" s="1117"/>
      <c r="BI127" s="1117"/>
      <c r="BJ127" s="1117"/>
      <c r="BK127" s="1117"/>
      <c r="BL127" s="1118"/>
      <c r="BM127" s="1119" t="s">
        <v>481</v>
      </c>
      <c r="BN127" s="1117"/>
      <c r="BO127" s="1117"/>
      <c r="BP127" s="1117"/>
      <c r="BQ127" s="1117"/>
      <c r="BR127" s="1117"/>
      <c r="BS127" s="1118"/>
      <c r="BT127" s="1119" t="s">
        <v>482</v>
      </c>
      <c r="BU127" s="1117"/>
      <c r="BV127" s="1117"/>
      <c r="BW127" s="1117"/>
      <c r="BX127" s="1117"/>
      <c r="BY127" s="1117"/>
      <c r="BZ127" s="1141"/>
      <c r="CA127" s="280"/>
      <c r="CB127" s="280"/>
      <c r="CC127" s="280"/>
      <c r="CD127" s="281"/>
      <c r="CE127" s="281"/>
      <c r="CF127" s="281"/>
      <c r="CG127" s="278"/>
      <c r="CH127" s="278"/>
      <c r="CI127" s="278"/>
      <c r="CJ127" s="279"/>
      <c r="CK127" s="1108"/>
      <c r="CL127" s="1095"/>
      <c r="CM127" s="1095"/>
      <c r="CN127" s="1095"/>
      <c r="CO127" s="1096"/>
      <c r="CP127" s="1033" t="s">
        <v>483</v>
      </c>
      <c r="CQ127" s="1034"/>
      <c r="CR127" s="1034"/>
      <c r="CS127" s="1034"/>
      <c r="CT127" s="1034"/>
      <c r="CU127" s="1034"/>
      <c r="CV127" s="1034"/>
      <c r="CW127" s="1034"/>
      <c r="CX127" s="1034"/>
      <c r="CY127" s="1034"/>
      <c r="CZ127" s="1034"/>
      <c r="DA127" s="1034"/>
      <c r="DB127" s="1034"/>
      <c r="DC127" s="1034"/>
      <c r="DD127" s="1034"/>
      <c r="DE127" s="1034"/>
      <c r="DF127" s="1035"/>
      <c r="DG127" s="1003" t="s">
        <v>129</v>
      </c>
      <c r="DH127" s="1004"/>
      <c r="DI127" s="1004"/>
      <c r="DJ127" s="1004"/>
      <c r="DK127" s="1004"/>
      <c r="DL127" s="1004" t="s">
        <v>436</v>
      </c>
      <c r="DM127" s="1004"/>
      <c r="DN127" s="1004"/>
      <c r="DO127" s="1004"/>
      <c r="DP127" s="1004"/>
      <c r="DQ127" s="1004" t="s">
        <v>436</v>
      </c>
      <c r="DR127" s="1004"/>
      <c r="DS127" s="1004"/>
      <c r="DT127" s="1004"/>
      <c r="DU127" s="1004"/>
      <c r="DV127" s="1005" t="s">
        <v>129</v>
      </c>
      <c r="DW127" s="1005"/>
      <c r="DX127" s="1005"/>
      <c r="DY127" s="1005"/>
      <c r="DZ127" s="1006"/>
    </row>
    <row r="128" spans="1:130" s="244" customFormat="1" ht="26.25" customHeight="1" thickBot="1" x14ac:dyDescent="0.25">
      <c r="A128" s="1127" t="s">
        <v>484</v>
      </c>
      <c r="B128" s="1128"/>
      <c r="C128" s="1128"/>
      <c r="D128" s="1128"/>
      <c r="E128" s="1128"/>
      <c r="F128" s="1128"/>
      <c r="G128" s="1128"/>
      <c r="H128" s="1128"/>
      <c r="I128" s="1128"/>
      <c r="J128" s="1128"/>
      <c r="K128" s="1128"/>
      <c r="L128" s="1128"/>
      <c r="M128" s="1128"/>
      <c r="N128" s="1128"/>
      <c r="O128" s="1128"/>
      <c r="P128" s="1128"/>
      <c r="Q128" s="1128"/>
      <c r="R128" s="1128"/>
      <c r="S128" s="1128"/>
      <c r="T128" s="1128"/>
      <c r="U128" s="1128"/>
      <c r="V128" s="1128"/>
      <c r="W128" s="1129" t="s">
        <v>485</v>
      </c>
      <c r="X128" s="1129"/>
      <c r="Y128" s="1129"/>
      <c r="Z128" s="1130"/>
      <c r="AA128" s="1131">
        <v>257032</v>
      </c>
      <c r="AB128" s="1132"/>
      <c r="AC128" s="1132"/>
      <c r="AD128" s="1132"/>
      <c r="AE128" s="1133"/>
      <c r="AF128" s="1134">
        <v>253442</v>
      </c>
      <c r="AG128" s="1132"/>
      <c r="AH128" s="1132"/>
      <c r="AI128" s="1132"/>
      <c r="AJ128" s="1133"/>
      <c r="AK128" s="1134">
        <v>269622</v>
      </c>
      <c r="AL128" s="1132"/>
      <c r="AM128" s="1132"/>
      <c r="AN128" s="1132"/>
      <c r="AO128" s="1133"/>
      <c r="AP128" s="1135"/>
      <c r="AQ128" s="1136"/>
      <c r="AR128" s="1136"/>
      <c r="AS128" s="1136"/>
      <c r="AT128" s="1137"/>
      <c r="AU128" s="280"/>
      <c r="AV128" s="280"/>
      <c r="AW128" s="280"/>
      <c r="AX128" s="975" t="s">
        <v>486</v>
      </c>
      <c r="AY128" s="976"/>
      <c r="AZ128" s="976"/>
      <c r="BA128" s="976"/>
      <c r="BB128" s="976"/>
      <c r="BC128" s="976"/>
      <c r="BD128" s="976"/>
      <c r="BE128" s="977"/>
      <c r="BF128" s="1138" t="s">
        <v>436</v>
      </c>
      <c r="BG128" s="1139"/>
      <c r="BH128" s="1139"/>
      <c r="BI128" s="1139"/>
      <c r="BJ128" s="1139"/>
      <c r="BK128" s="1139"/>
      <c r="BL128" s="1140"/>
      <c r="BM128" s="1138">
        <v>14.69</v>
      </c>
      <c r="BN128" s="1139"/>
      <c r="BO128" s="1139"/>
      <c r="BP128" s="1139"/>
      <c r="BQ128" s="1139"/>
      <c r="BR128" s="1139"/>
      <c r="BS128" s="1140"/>
      <c r="BT128" s="1138">
        <v>20</v>
      </c>
      <c r="BU128" s="1139"/>
      <c r="BV128" s="1139"/>
      <c r="BW128" s="1139"/>
      <c r="BX128" s="1139"/>
      <c r="BY128" s="1139"/>
      <c r="BZ128" s="1163"/>
      <c r="CA128" s="281"/>
      <c r="CB128" s="281"/>
      <c r="CC128" s="281"/>
      <c r="CD128" s="281"/>
      <c r="CE128" s="281"/>
      <c r="CF128" s="281"/>
      <c r="CG128" s="278"/>
      <c r="CH128" s="278"/>
      <c r="CI128" s="278"/>
      <c r="CJ128" s="279"/>
      <c r="CK128" s="1109"/>
      <c r="CL128" s="1110"/>
      <c r="CM128" s="1110"/>
      <c r="CN128" s="1110"/>
      <c r="CO128" s="1111"/>
      <c r="CP128" s="1120" t="s">
        <v>487</v>
      </c>
      <c r="CQ128" s="1121"/>
      <c r="CR128" s="1121"/>
      <c r="CS128" s="1121"/>
      <c r="CT128" s="1121"/>
      <c r="CU128" s="1121"/>
      <c r="CV128" s="1121"/>
      <c r="CW128" s="1121"/>
      <c r="CX128" s="1121"/>
      <c r="CY128" s="1121"/>
      <c r="CZ128" s="1121"/>
      <c r="DA128" s="1121"/>
      <c r="DB128" s="1121"/>
      <c r="DC128" s="1121"/>
      <c r="DD128" s="1121"/>
      <c r="DE128" s="1121"/>
      <c r="DF128" s="1122"/>
      <c r="DG128" s="1123" t="s">
        <v>436</v>
      </c>
      <c r="DH128" s="1124"/>
      <c r="DI128" s="1124"/>
      <c r="DJ128" s="1124"/>
      <c r="DK128" s="1124"/>
      <c r="DL128" s="1124" t="s">
        <v>488</v>
      </c>
      <c r="DM128" s="1124"/>
      <c r="DN128" s="1124"/>
      <c r="DO128" s="1124"/>
      <c r="DP128" s="1124"/>
      <c r="DQ128" s="1124" t="s">
        <v>488</v>
      </c>
      <c r="DR128" s="1124"/>
      <c r="DS128" s="1124"/>
      <c r="DT128" s="1124"/>
      <c r="DU128" s="1124"/>
      <c r="DV128" s="1125" t="s">
        <v>129</v>
      </c>
      <c r="DW128" s="1125"/>
      <c r="DX128" s="1125"/>
      <c r="DY128" s="1125"/>
      <c r="DZ128" s="1126"/>
    </row>
    <row r="129" spans="1:131" s="244" customFormat="1" ht="26.25" customHeight="1" x14ac:dyDescent="0.2">
      <c r="A129" s="1014" t="s">
        <v>107</v>
      </c>
      <c r="B129" s="1015"/>
      <c r="C129" s="1015"/>
      <c r="D129" s="1015"/>
      <c r="E129" s="1015"/>
      <c r="F129" s="1015"/>
      <c r="G129" s="1015"/>
      <c r="H129" s="1015"/>
      <c r="I129" s="1015"/>
      <c r="J129" s="1015"/>
      <c r="K129" s="1015"/>
      <c r="L129" s="1015"/>
      <c r="M129" s="1015"/>
      <c r="N129" s="1015"/>
      <c r="O129" s="1015"/>
      <c r="P129" s="1015"/>
      <c r="Q129" s="1015"/>
      <c r="R129" s="1015"/>
      <c r="S129" s="1015"/>
      <c r="T129" s="1015"/>
      <c r="U129" s="1015"/>
      <c r="V129" s="1015"/>
      <c r="W129" s="1157" t="s">
        <v>489</v>
      </c>
      <c r="X129" s="1158"/>
      <c r="Y129" s="1158"/>
      <c r="Z129" s="1159"/>
      <c r="AA129" s="1042">
        <v>5524290</v>
      </c>
      <c r="AB129" s="1043"/>
      <c r="AC129" s="1043"/>
      <c r="AD129" s="1043"/>
      <c r="AE129" s="1044"/>
      <c r="AF129" s="1045">
        <v>5502070</v>
      </c>
      <c r="AG129" s="1043"/>
      <c r="AH129" s="1043"/>
      <c r="AI129" s="1043"/>
      <c r="AJ129" s="1044"/>
      <c r="AK129" s="1045">
        <v>5518058</v>
      </c>
      <c r="AL129" s="1043"/>
      <c r="AM129" s="1043"/>
      <c r="AN129" s="1043"/>
      <c r="AO129" s="1044"/>
      <c r="AP129" s="1160"/>
      <c r="AQ129" s="1161"/>
      <c r="AR129" s="1161"/>
      <c r="AS129" s="1161"/>
      <c r="AT129" s="1162"/>
      <c r="AU129" s="282"/>
      <c r="AV129" s="282"/>
      <c r="AW129" s="282"/>
      <c r="AX129" s="1151" t="s">
        <v>490</v>
      </c>
      <c r="AY129" s="1034"/>
      <c r="AZ129" s="1034"/>
      <c r="BA129" s="1034"/>
      <c r="BB129" s="1034"/>
      <c r="BC129" s="1034"/>
      <c r="BD129" s="1034"/>
      <c r="BE129" s="1035"/>
      <c r="BF129" s="1152" t="s">
        <v>129</v>
      </c>
      <c r="BG129" s="1153"/>
      <c r="BH129" s="1153"/>
      <c r="BI129" s="1153"/>
      <c r="BJ129" s="1153"/>
      <c r="BK129" s="1153"/>
      <c r="BL129" s="1154"/>
      <c r="BM129" s="1152">
        <v>19.690000000000001</v>
      </c>
      <c r="BN129" s="1153"/>
      <c r="BO129" s="1153"/>
      <c r="BP129" s="1153"/>
      <c r="BQ129" s="1153"/>
      <c r="BR129" s="1153"/>
      <c r="BS129" s="1154"/>
      <c r="BT129" s="1152">
        <v>30</v>
      </c>
      <c r="BU129" s="1155"/>
      <c r="BV129" s="1155"/>
      <c r="BW129" s="1155"/>
      <c r="BX129" s="1155"/>
      <c r="BY129" s="1155"/>
      <c r="BZ129" s="1156"/>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51"/>
      <c r="DQ129" s="251"/>
      <c r="DR129" s="251"/>
      <c r="DS129" s="251"/>
      <c r="DT129" s="251"/>
      <c r="DU129" s="251"/>
      <c r="DV129" s="251"/>
      <c r="DW129" s="251"/>
      <c r="DX129" s="251"/>
      <c r="DY129" s="251"/>
      <c r="DZ129" s="255"/>
    </row>
    <row r="130" spans="1:131" s="244" customFormat="1" ht="26.25" customHeight="1" x14ac:dyDescent="0.2">
      <c r="A130" s="1014" t="s">
        <v>491</v>
      </c>
      <c r="B130" s="1015"/>
      <c r="C130" s="1015"/>
      <c r="D130" s="1015"/>
      <c r="E130" s="1015"/>
      <c r="F130" s="1015"/>
      <c r="G130" s="1015"/>
      <c r="H130" s="1015"/>
      <c r="I130" s="1015"/>
      <c r="J130" s="1015"/>
      <c r="K130" s="1015"/>
      <c r="L130" s="1015"/>
      <c r="M130" s="1015"/>
      <c r="N130" s="1015"/>
      <c r="O130" s="1015"/>
      <c r="P130" s="1015"/>
      <c r="Q130" s="1015"/>
      <c r="R130" s="1015"/>
      <c r="S130" s="1015"/>
      <c r="T130" s="1015"/>
      <c r="U130" s="1015"/>
      <c r="V130" s="1015"/>
      <c r="W130" s="1157" t="s">
        <v>492</v>
      </c>
      <c r="X130" s="1158"/>
      <c r="Y130" s="1158"/>
      <c r="Z130" s="1159"/>
      <c r="AA130" s="1042">
        <v>615796</v>
      </c>
      <c r="AB130" s="1043"/>
      <c r="AC130" s="1043"/>
      <c r="AD130" s="1043"/>
      <c r="AE130" s="1044"/>
      <c r="AF130" s="1045">
        <v>650647</v>
      </c>
      <c r="AG130" s="1043"/>
      <c r="AH130" s="1043"/>
      <c r="AI130" s="1043"/>
      <c r="AJ130" s="1044"/>
      <c r="AK130" s="1045">
        <v>653662</v>
      </c>
      <c r="AL130" s="1043"/>
      <c r="AM130" s="1043"/>
      <c r="AN130" s="1043"/>
      <c r="AO130" s="1044"/>
      <c r="AP130" s="1160"/>
      <c r="AQ130" s="1161"/>
      <c r="AR130" s="1161"/>
      <c r="AS130" s="1161"/>
      <c r="AT130" s="1162"/>
      <c r="AU130" s="282"/>
      <c r="AV130" s="282"/>
      <c r="AW130" s="282"/>
      <c r="AX130" s="1151" t="s">
        <v>493</v>
      </c>
      <c r="AY130" s="1034"/>
      <c r="AZ130" s="1034"/>
      <c r="BA130" s="1034"/>
      <c r="BB130" s="1034"/>
      <c r="BC130" s="1034"/>
      <c r="BD130" s="1034"/>
      <c r="BE130" s="1035"/>
      <c r="BF130" s="1188">
        <v>2.5</v>
      </c>
      <c r="BG130" s="1189"/>
      <c r="BH130" s="1189"/>
      <c r="BI130" s="1189"/>
      <c r="BJ130" s="1189"/>
      <c r="BK130" s="1189"/>
      <c r="BL130" s="1190"/>
      <c r="BM130" s="1188">
        <v>25</v>
      </c>
      <c r="BN130" s="1189"/>
      <c r="BO130" s="1189"/>
      <c r="BP130" s="1189"/>
      <c r="BQ130" s="1189"/>
      <c r="BR130" s="1189"/>
      <c r="BS130" s="1190"/>
      <c r="BT130" s="1188">
        <v>35</v>
      </c>
      <c r="BU130" s="1191"/>
      <c r="BV130" s="1191"/>
      <c r="BW130" s="1191"/>
      <c r="BX130" s="1191"/>
      <c r="BY130" s="1191"/>
      <c r="BZ130" s="1192"/>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51"/>
      <c r="DQ130" s="251"/>
      <c r="DR130" s="251"/>
      <c r="DS130" s="251"/>
      <c r="DT130" s="251"/>
      <c r="DU130" s="251"/>
      <c r="DV130" s="251"/>
      <c r="DW130" s="251"/>
      <c r="DX130" s="251"/>
      <c r="DY130" s="251"/>
      <c r="DZ130" s="255"/>
    </row>
    <row r="131" spans="1:131" s="244" customFormat="1" ht="26.25" customHeight="1" thickBot="1" x14ac:dyDescent="0.25">
      <c r="A131" s="1193"/>
      <c r="B131" s="1194"/>
      <c r="C131" s="1194"/>
      <c r="D131" s="1194"/>
      <c r="E131" s="1194"/>
      <c r="F131" s="1194"/>
      <c r="G131" s="1194"/>
      <c r="H131" s="1194"/>
      <c r="I131" s="1194"/>
      <c r="J131" s="1194"/>
      <c r="K131" s="1194"/>
      <c r="L131" s="1194"/>
      <c r="M131" s="1194"/>
      <c r="N131" s="1194"/>
      <c r="O131" s="1194"/>
      <c r="P131" s="1194"/>
      <c r="Q131" s="1194"/>
      <c r="R131" s="1194"/>
      <c r="S131" s="1194"/>
      <c r="T131" s="1194"/>
      <c r="U131" s="1194"/>
      <c r="V131" s="1194"/>
      <c r="W131" s="1195" t="s">
        <v>494</v>
      </c>
      <c r="X131" s="1196"/>
      <c r="Y131" s="1196"/>
      <c r="Z131" s="1197"/>
      <c r="AA131" s="1089">
        <v>4908494</v>
      </c>
      <c r="AB131" s="1068"/>
      <c r="AC131" s="1068"/>
      <c r="AD131" s="1068"/>
      <c r="AE131" s="1069"/>
      <c r="AF131" s="1067">
        <v>4851423</v>
      </c>
      <c r="AG131" s="1068"/>
      <c r="AH131" s="1068"/>
      <c r="AI131" s="1068"/>
      <c r="AJ131" s="1069"/>
      <c r="AK131" s="1067">
        <v>4864396</v>
      </c>
      <c r="AL131" s="1068"/>
      <c r="AM131" s="1068"/>
      <c r="AN131" s="1068"/>
      <c r="AO131" s="1069"/>
      <c r="AP131" s="1198"/>
      <c r="AQ131" s="1199"/>
      <c r="AR131" s="1199"/>
      <c r="AS131" s="1199"/>
      <c r="AT131" s="1200"/>
      <c r="AU131" s="282"/>
      <c r="AV131" s="282"/>
      <c r="AW131" s="282"/>
      <c r="AX131" s="1170" t="s">
        <v>495</v>
      </c>
      <c r="AY131" s="1121"/>
      <c r="AZ131" s="1121"/>
      <c r="BA131" s="1121"/>
      <c r="BB131" s="1121"/>
      <c r="BC131" s="1121"/>
      <c r="BD131" s="1121"/>
      <c r="BE131" s="1122"/>
      <c r="BF131" s="1171">
        <v>43.4</v>
      </c>
      <c r="BG131" s="1172"/>
      <c r="BH131" s="1172"/>
      <c r="BI131" s="1172"/>
      <c r="BJ131" s="1172"/>
      <c r="BK131" s="1172"/>
      <c r="BL131" s="1173"/>
      <c r="BM131" s="1171">
        <v>350</v>
      </c>
      <c r="BN131" s="1172"/>
      <c r="BO131" s="1172"/>
      <c r="BP131" s="1172"/>
      <c r="BQ131" s="1172"/>
      <c r="BR131" s="1172"/>
      <c r="BS131" s="1173"/>
      <c r="BT131" s="1174"/>
      <c r="BU131" s="1175"/>
      <c r="BV131" s="1175"/>
      <c r="BW131" s="1175"/>
      <c r="BX131" s="1175"/>
      <c r="BY131" s="1175"/>
      <c r="BZ131" s="1176"/>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51"/>
      <c r="DQ131" s="251"/>
      <c r="DR131" s="251"/>
      <c r="DS131" s="251"/>
      <c r="DT131" s="251"/>
      <c r="DU131" s="251"/>
      <c r="DV131" s="251"/>
      <c r="DW131" s="251"/>
      <c r="DX131" s="251"/>
      <c r="DY131" s="251"/>
      <c r="DZ131" s="255"/>
    </row>
    <row r="132" spans="1:131" s="244" customFormat="1" ht="26.25" customHeight="1" x14ac:dyDescent="0.2">
      <c r="A132" s="1177" t="s">
        <v>496</v>
      </c>
      <c r="B132" s="1178"/>
      <c r="C132" s="1178"/>
      <c r="D132" s="1178"/>
      <c r="E132" s="1178"/>
      <c r="F132" s="1178"/>
      <c r="G132" s="1178"/>
      <c r="H132" s="1178"/>
      <c r="I132" s="1178"/>
      <c r="J132" s="1178"/>
      <c r="K132" s="1178"/>
      <c r="L132" s="1178"/>
      <c r="M132" s="1178"/>
      <c r="N132" s="1178"/>
      <c r="O132" s="1178"/>
      <c r="P132" s="1178"/>
      <c r="Q132" s="1178"/>
      <c r="R132" s="1178"/>
      <c r="S132" s="1178"/>
      <c r="T132" s="1178"/>
      <c r="U132" s="1178"/>
      <c r="V132" s="1181" t="s">
        <v>497</v>
      </c>
      <c r="W132" s="1181"/>
      <c r="X132" s="1181"/>
      <c r="Y132" s="1181"/>
      <c r="Z132" s="1182"/>
      <c r="AA132" s="1183">
        <v>0.84200978999999998</v>
      </c>
      <c r="AB132" s="1184"/>
      <c r="AC132" s="1184"/>
      <c r="AD132" s="1184"/>
      <c r="AE132" s="1185"/>
      <c r="AF132" s="1186">
        <v>3.543372738</v>
      </c>
      <c r="AG132" s="1184"/>
      <c r="AH132" s="1184"/>
      <c r="AI132" s="1184"/>
      <c r="AJ132" s="1185"/>
      <c r="AK132" s="1186">
        <v>3.313936612</v>
      </c>
      <c r="AL132" s="1184"/>
      <c r="AM132" s="1184"/>
      <c r="AN132" s="1184"/>
      <c r="AO132" s="1185"/>
      <c r="AP132" s="1083"/>
      <c r="AQ132" s="1084"/>
      <c r="AR132" s="1084"/>
      <c r="AS132" s="1084"/>
      <c r="AT132" s="1187"/>
      <c r="AU132" s="284"/>
      <c r="AV132" s="285"/>
      <c r="AW132" s="285"/>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55"/>
      <c r="DQ132" s="255"/>
      <c r="DR132" s="255"/>
      <c r="DS132" s="255"/>
      <c r="DT132" s="255"/>
      <c r="DU132" s="255"/>
      <c r="DV132" s="255"/>
      <c r="DW132" s="255"/>
      <c r="DX132" s="255"/>
      <c r="DY132" s="255"/>
      <c r="DZ132" s="255"/>
    </row>
    <row r="133" spans="1:131" s="244" customFormat="1" ht="26.25" customHeight="1" thickBot="1" x14ac:dyDescent="0.25">
      <c r="A133" s="1179"/>
      <c r="B133" s="1180"/>
      <c r="C133" s="1180"/>
      <c r="D133" s="1180"/>
      <c r="E133" s="1180"/>
      <c r="F133" s="1180"/>
      <c r="G133" s="1180"/>
      <c r="H133" s="1180"/>
      <c r="I133" s="1180"/>
      <c r="J133" s="1180"/>
      <c r="K133" s="1180"/>
      <c r="L133" s="1180"/>
      <c r="M133" s="1180"/>
      <c r="N133" s="1180"/>
      <c r="O133" s="1180"/>
      <c r="P133" s="1180"/>
      <c r="Q133" s="1180"/>
      <c r="R133" s="1180"/>
      <c r="S133" s="1180"/>
      <c r="T133" s="1180"/>
      <c r="U133" s="1180"/>
      <c r="V133" s="1164" t="s">
        <v>498</v>
      </c>
      <c r="W133" s="1164"/>
      <c r="X133" s="1164"/>
      <c r="Y133" s="1164"/>
      <c r="Z133" s="1165"/>
      <c r="AA133" s="1166">
        <v>0.7</v>
      </c>
      <c r="AB133" s="1167"/>
      <c r="AC133" s="1167"/>
      <c r="AD133" s="1167"/>
      <c r="AE133" s="1168"/>
      <c r="AF133" s="1166">
        <v>1.6</v>
      </c>
      <c r="AG133" s="1167"/>
      <c r="AH133" s="1167"/>
      <c r="AI133" s="1167"/>
      <c r="AJ133" s="1168"/>
      <c r="AK133" s="1166">
        <v>2.5</v>
      </c>
      <c r="AL133" s="1167"/>
      <c r="AM133" s="1167"/>
      <c r="AN133" s="1167"/>
      <c r="AO133" s="1168"/>
      <c r="AP133" s="1113"/>
      <c r="AQ133" s="1114"/>
      <c r="AR133" s="1114"/>
      <c r="AS133" s="1114"/>
      <c r="AT133" s="1169"/>
      <c r="AU133" s="285"/>
      <c r="AV133" s="285"/>
      <c r="AW133" s="285"/>
      <c r="AX133" s="285"/>
      <c r="AY133" s="285"/>
      <c r="AZ133" s="285"/>
      <c r="BA133" s="285"/>
      <c r="BB133" s="285"/>
      <c r="BC133" s="285"/>
      <c r="BD133" s="285"/>
      <c r="BE133" s="285"/>
      <c r="BF133" s="285"/>
      <c r="BG133" s="285"/>
      <c r="BH133" s="285"/>
      <c r="BI133" s="285"/>
      <c r="BJ133" s="285"/>
      <c r="BK133" s="285"/>
      <c r="BL133" s="285"/>
      <c r="BM133" s="285"/>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55"/>
      <c r="DQ133" s="255"/>
      <c r="DR133" s="255"/>
      <c r="DS133" s="255"/>
      <c r="DT133" s="255"/>
      <c r="DU133" s="255"/>
      <c r="DV133" s="255"/>
      <c r="DW133" s="255"/>
      <c r="DX133" s="255"/>
      <c r="DY133" s="255"/>
      <c r="DZ133" s="255"/>
    </row>
    <row r="134" spans="1:131" s="245" customFormat="1" ht="11.25" customHeight="1" x14ac:dyDescent="0.2">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5"/>
      <c r="AV134" s="285"/>
      <c r="AW134" s="285"/>
      <c r="AX134" s="285"/>
      <c r="AY134" s="285"/>
      <c r="AZ134" s="285"/>
      <c r="BA134" s="285"/>
      <c r="BB134" s="285"/>
      <c r="BC134" s="285"/>
      <c r="BD134" s="285"/>
      <c r="BE134" s="285"/>
      <c r="BF134" s="285"/>
      <c r="BG134" s="285"/>
      <c r="BH134" s="285"/>
      <c r="BI134" s="285"/>
      <c r="BJ134" s="285"/>
      <c r="BK134" s="285"/>
      <c r="BL134" s="285"/>
      <c r="BM134" s="285"/>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55"/>
      <c r="DQ134" s="255"/>
      <c r="DR134" s="255"/>
      <c r="DS134" s="255"/>
      <c r="DT134" s="255"/>
      <c r="DU134" s="255"/>
      <c r="DV134" s="255"/>
      <c r="DW134" s="255"/>
      <c r="DX134" s="255"/>
      <c r="DY134" s="255"/>
      <c r="DZ134" s="255"/>
      <c r="EA134" s="244"/>
    </row>
    <row r="135" spans="1:131" ht="14.4" hidden="1" x14ac:dyDescent="0.2">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6"/>
      <c r="DT135" s="286"/>
      <c r="DU135" s="286"/>
      <c r="DV135" s="286"/>
      <c r="DW135" s="286"/>
      <c r="DX135" s="286"/>
      <c r="DY135" s="286"/>
      <c r="DZ135" s="286"/>
    </row>
    <row r="136" spans="1:131" hidden="1" x14ac:dyDescent="0.2"/>
  </sheetData>
  <sheetProtection algorithmName="SHA-512" hashValue="GnY9qpKm6EUkbh1GId87Srm70BLDlVu74qL4rTN9hJAaDfQt6+fOyTqqzBobbvTTC+OJ/YnKUKXK4BHBfztHAA==" saltValue="bmE+3c4My0MsR1TcwFHls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89" customWidth="1"/>
    <col min="121" max="121" width="0" style="288" hidden="1" customWidth="1"/>
    <col min="122" max="16384" width="9" style="288" hidden="1"/>
  </cols>
  <sheetData>
    <row r="1" spans="1:120" ht="13.2" x14ac:dyDescent="0.2">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88"/>
    </row>
    <row r="17" spans="119:120" ht="13.2" x14ac:dyDescent="0.2">
      <c r="DP17" s="288"/>
    </row>
    <row r="18" spans="119:120" ht="13.2" x14ac:dyDescent="0.2"/>
    <row r="19" spans="119:120" ht="13.2" x14ac:dyDescent="0.2"/>
    <row r="20" spans="119:120" ht="13.2" x14ac:dyDescent="0.2">
      <c r="DO20" s="288"/>
      <c r="DP20" s="288"/>
    </row>
    <row r="21" spans="119:120" ht="13.2" x14ac:dyDescent="0.2">
      <c r="DP21" s="288"/>
    </row>
    <row r="22" spans="119:120" ht="13.2" x14ac:dyDescent="0.2"/>
    <row r="23" spans="119:120" ht="13.2" x14ac:dyDescent="0.2">
      <c r="DO23" s="288"/>
      <c r="DP23" s="288"/>
    </row>
    <row r="24" spans="119:120" ht="13.2" x14ac:dyDescent="0.2">
      <c r="DP24" s="288"/>
    </row>
    <row r="25" spans="119:120" ht="13.2" x14ac:dyDescent="0.2">
      <c r="DP25" s="288"/>
    </row>
    <row r="26" spans="119:120" ht="13.2" x14ac:dyDescent="0.2">
      <c r="DO26" s="288"/>
      <c r="DP26" s="288"/>
    </row>
    <row r="27" spans="119:120" ht="13.2" x14ac:dyDescent="0.2"/>
    <row r="28" spans="119:120" ht="13.2" x14ac:dyDescent="0.2">
      <c r="DO28" s="288"/>
      <c r="DP28" s="288"/>
    </row>
    <row r="29" spans="119:120" ht="13.2" x14ac:dyDescent="0.2">
      <c r="DP29" s="288"/>
    </row>
    <row r="30" spans="119:120" ht="13.2" x14ac:dyDescent="0.2"/>
    <row r="31" spans="119:120" ht="13.2" x14ac:dyDescent="0.2">
      <c r="DO31" s="288"/>
      <c r="DP31" s="288"/>
    </row>
    <row r="32" spans="119:120" ht="13.2" x14ac:dyDescent="0.2"/>
    <row r="33" spans="98:120" ht="13.2" x14ac:dyDescent="0.2">
      <c r="DO33" s="288"/>
      <c r="DP33" s="288"/>
    </row>
    <row r="34" spans="98:120" ht="13.2" x14ac:dyDescent="0.2">
      <c r="DM34" s="288"/>
    </row>
    <row r="35" spans="98:120" ht="13.2" x14ac:dyDescent="0.2">
      <c r="CT35" s="288"/>
      <c r="CU35" s="288"/>
      <c r="CV35" s="288"/>
      <c r="CY35" s="288"/>
      <c r="CZ35" s="288"/>
      <c r="DA35" s="288"/>
      <c r="DD35" s="288"/>
      <c r="DE35" s="288"/>
      <c r="DF35" s="288"/>
      <c r="DI35" s="288"/>
      <c r="DJ35" s="288"/>
      <c r="DK35" s="288"/>
      <c r="DM35" s="288"/>
      <c r="DN35" s="288"/>
      <c r="DO35" s="288"/>
      <c r="DP35" s="288"/>
    </row>
    <row r="36" spans="98:120" ht="13.2" x14ac:dyDescent="0.2"/>
    <row r="37" spans="98:120" ht="13.2" x14ac:dyDescent="0.2">
      <c r="CW37" s="288"/>
      <c r="DB37" s="288"/>
      <c r="DG37" s="288"/>
      <c r="DL37" s="288"/>
      <c r="DP37" s="288"/>
    </row>
    <row r="38" spans="98:120" ht="13.2" x14ac:dyDescent="0.2">
      <c r="CT38" s="288"/>
      <c r="CU38" s="288"/>
      <c r="CV38" s="288"/>
      <c r="CW38" s="288"/>
      <c r="CY38" s="288"/>
      <c r="CZ38" s="288"/>
      <c r="DA38" s="288"/>
      <c r="DB38" s="288"/>
      <c r="DD38" s="288"/>
      <c r="DE38" s="288"/>
      <c r="DF38" s="288"/>
      <c r="DG38" s="288"/>
      <c r="DI38" s="288"/>
      <c r="DJ38" s="288"/>
      <c r="DK38" s="288"/>
      <c r="DL38" s="288"/>
      <c r="DN38" s="288"/>
      <c r="DO38" s="288"/>
      <c r="DP38" s="288"/>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88"/>
      <c r="DO49" s="288"/>
      <c r="DP49" s="288"/>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88"/>
      <c r="CS63" s="288"/>
      <c r="CX63" s="288"/>
      <c r="DC63" s="288"/>
      <c r="DH63" s="288"/>
    </row>
    <row r="64" spans="22:120" ht="13.2" x14ac:dyDescent="0.2">
      <c r="V64" s="288"/>
    </row>
    <row r="65" spans="15:120" ht="13.2" x14ac:dyDescent="0.2">
      <c r="X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U65" s="288"/>
      <c r="CZ65" s="288"/>
      <c r="DE65" s="288"/>
      <c r="DJ65" s="288"/>
    </row>
    <row r="66" spans="15:120" ht="13.2" x14ac:dyDescent="0.2">
      <c r="Q66" s="288"/>
      <c r="S66" s="288"/>
      <c r="U66" s="288"/>
      <c r="DM66" s="288"/>
    </row>
    <row r="67" spans="15:120" ht="13.2" x14ac:dyDescent="0.2">
      <c r="O67" s="288"/>
      <c r="P67" s="288"/>
      <c r="R67" s="288"/>
      <c r="T67" s="288"/>
      <c r="Y67" s="288"/>
      <c r="CT67" s="288"/>
      <c r="CV67" s="288"/>
      <c r="CW67" s="288"/>
      <c r="CY67" s="288"/>
      <c r="DA67" s="288"/>
      <c r="DB67" s="288"/>
      <c r="DD67" s="288"/>
      <c r="DF67" s="288"/>
      <c r="DG67" s="288"/>
      <c r="DI67" s="288"/>
      <c r="DK67" s="288"/>
      <c r="DL67" s="288"/>
      <c r="DN67" s="288"/>
      <c r="DO67" s="288"/>
      <c r="DP67" s="288"/>
    </row>
    <row r="68" spans="15:120" ht="13.2" x14ac:dyDescent="0.2"/>
    <row r="69" spans="15:120" ht="13.2" x14ac:dyDescent="0.2"/>
    <row r="70" spans="15:120" ht="13.2" x14ac:dyDescent="0.2"/>
    <row r="71" spans="15:120" ht="13.2" x14ac:dyDescent="0.2"/>
    <row r="72" spans="15:120" ht="13.2" x14ac:dyDescent="0.2">
      <c r="DP72" s="288"/>
    </row>
    <row r="73" spans="15:120" ht="13.2" x14ac:dyDescent="0.2">
      <c r="DP73" s="288"/>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88"/>
      <c r="CX96" s="288"/>
      <c r="DC96" s="288"/>
      <c r="DH96" s="288"/>
    </row>
    <row r="97" spans="24:120" ht="13.2" x14ac:dyDescent="0.2">
      <c r="CS97" s="288"/>
      <c r="CX97" s="288"/>
      <c r="DC97" s="288"/>
      <c r="DH97" s="288"/>
      <c r="DP97" s="289" t="s">
        <v>499</v>
      </c>
    </row>
    <row r="98" spans="24:120" ht="13.2" hidden="1" x14ac:dyDescent="0.2">
      <c r="CS98" s="288"/>
      <c r="CX98" s="288"/>
      <c r="DC98" s="288"/>
      <c r="DH98" s="288"/>
    </row>
    <row r="99" spans="24:120" ht="13.2" hidden="1" x14ac:dyDescent="0.2">
      <c r="CS99" s="288"/>
      <c r="CX99" s="288"/>
      <c r="DC99" s="288"/>
      <c r="DH99" s="288"/>
    </row>
    <row r="100" spans="24:120" ht="13.2" hidden="1" x14ac:dyDescent="0.2"/>
    <row r="101" spans="24:120" ht="12" hidden="1" customHeight="1" x14ac:dyDescent="0.2">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U101" s="288"/>
      <c r="CZ101" s="288"/>
      <c r="DE101" s="288"/>
      <c r="DJ101" s="288"/>
    </row>
    <row r="102" spans="24:120" ht="1.5" hidden="1" customHeight="1" x14ac:dyDescent="0.2">
      <c r="CU102" s="288"/>
      <c r="CZ102" s="288"/>
      <c r="DE102" s="288"/>
      <c r="DJ102" s="288"/>
      <c r="DM102" s="288"/>
    </row>
    <row r="103" spans="24:120" ht="13.2" hidden="1" x14ac:dyDescent="0.2">
      <c r="CT103" s="288"/>
      <c r="CV103" s="288"/>
      <c r="CW103" s="288"/>
      <c r="CY103" s="288"/>
      <c r="DA103" s="288"/>
      <c r="DB103" s="288"/>
      <c r="DD103" s="288"/>
      <c r="DF103" s="288"/>
      <c r="DG103" s="288"/>
      <c r="DI103" s="288"/>
      <c r="DK103" s="288"/>
      <c r="DL103" s="288"/>
      <c r="DM103" s="288"/>
      <c r="DN103" s="288"/>
      <c r="DO103" s="288"/>
      <c r="DP103" s="288"/>
    </row>
    <row r="104" spans="24:120" ht="13.2" hidden="1" x14ac:dyDescent="0.2">
      <c r="CV104" s="288"/>
      <c r="CW104" s="288"/>
      <c r="DA104" s="288"/>
      <c r="DB104" s="288"/>
      <c r="DF104" s="288"/>
      <c r="DG104" s="288"/>
      <c r="DK104" s="288"/>
      <c r="DL104" s="288"/>
      <c r="DN104" s="288"/>
      <c r="DO104" s="288"/>
      <c r="DP104" s="288"/>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ZhXtTVUpxgKE8Sn05bhZcU+JNVC5RpstgPzMTNeuDVhOp38F9HZeNZpQ31u9dQp7snB41Ks7rzLipPIxfpkt6Q==" saltValue="WoNbvBgcHycCuhztx2sHm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89" customWidth="1"/>
    <col min="117" max="16384" width="9" style="288" hidden="1"/>
  </cols>
  <sheetData>
    <row r="1" spans="2:116" ht="13.2" x14ac:dyDescent="0.2">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row>
    <row r="2" spans="2:116" ht="13.2" x14ac:dyDescent="0.2"/>
    <row r="3" spans="2:116" ht="13.2" x14ac:dyDescent="0.2"/>
    <row r="4" spans="2:116" ht="13.2" x14ac:dyDescent="0.2">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row>
    <row r="5" spans="2:116" ht="13.2" x14ac:dyDescent="0.2">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row>
    <row r="19" spans="9:116" ht="13.2" x14ac:dyDescent="0.2"/>
    <row r="20" spans="9:116" ht="13.2" x14ac:dyDescent="0.2"/>
    <row r="21" spans="9:116" ht="13.2" x14ac:dyDescent="0.2">
      <c r="DL21" s="288"/>
    </row>
    <row r="22" spans="9:116" ht="13.2" x14ac:dyDescent="0.2">
      <c r="DI22" s="288"/>
      <c r="DJ22" s="288"/>
      <c r="DK22" s="288"/>
      <c r="DL22" s="288"/>
    </row>
    <row r="23" spans="9:116" ht="13.2" x14ac:dyDescent="0.2">
      <c r="CY23" s="288"/>
      <c r="CZ23" s="288"/>
      <c r="DA23" s="288"/>
      <c r="DB23" s="288"/>
      <c r="DC23" s="288"/>
      <c r="DD23" s="288"/>
      <c r="DE23" s="288"/>
      <c r="DF23" s="288"/>
      <c r="DG23" s="288"/>
      <c r="DH23" s="288"/>
      <c r="DI23" s="288"/>
      <c r="DJ23" s="288"/>
      <c r="DK23" s="288"/>
      <c r="DL23" s="288"/>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88"/>
      <c r="DA35" s="288"/>
      <c r="DB35" s="288"/>
      <c r="DC35" s="288"/>
      <c r="DD35" s="288"/>
      <c r="DE35" s="288"/>
      <c r="DF35" s="288"/>
      <c r="DG35" s="288"/>
      <c r="DH35" s="288"/>
      <c r="DI35" s="288"/>
      <c r="DJ35" s="288"/>
      <c r="DK35" s="288"/>
      <c r="DL35" s="288"/>
    </row>
    <row r="36" spans="15:116" ht="13.2" x14ac:dyDescent="0.2"/>
    <row r="37" spans="15:116" ht="13.2" x14ac:dyDescent="0.2">
      <c r="DL37" s="288"/>
    </row>
    <row r="38" spans="15:116" ht="13.2" x14ac:dyDescent="0.2">
      <c r="DI38" s="288"/>
      <c r="DJ38" s="288"/>
      <c r="DK38" s="288"/>
      <c r="DL38" s="288"/>
    </row>
    <row r="39" spans="15:116" ht="13.2" x14ac:dyDescent="0.2"/>
    <row r="40" spans="15:116" ht="13.2" x14ac:dyDescent="0.2"/>
    <row r="41" spans="15:116" ht="13.2" x14ac:dyDescent="0.2"/>
    <row r="42" spans="15:116" ht="13.2" x14ac:dyDescent="0.2"/>
    <row r="43" spans="15:116" ht="13.2" x14ac:dyDescent="0.2">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row>
    <row r="44" spans="15:116" ht="13.2" x14ac:dyDescent="0.2">
      <c r="DL44" s="288"/>
    </row>
    <row r="45" spans="15:116" ht="13.2" x14ac:dyDescent="0.2"/>
    <row r="46" spans="15:116" ht="13.2" x14ac:dyDescent="0.2">
      <c r="DA46" s="288"/>
      <c r="DB46" s="288"/>
      <c r="DC46" s="288"/>
      <c r="DD46" s="288"/>
      <c r="DE46" s="288"/>
      <c r="DF46" s="288"/>
      <c r="DG46" s="288"/>
      <c r="DH46" s="288"/>
      <c r="DI46" s="288"/>
      <c r="DJ46" s="288"/>
      <c r="DK46" s="288"/>
      <c r="DL46" s="288"/>
    </row>
    <row r="47" spans="15:116" ht="13.2" x14ac:dyDescent="0.2"/>
    <row r="48" spans="15:116" ht="13.2" x14ac:dyDescent="0.2"/>
    <row r="49" spans="104:116" ht="13.2" x14ac:dyDescent="0.2"/>
    <row r="50" spans="104:116" ht="13.2" x14ac:dyDescent="0.2">
      <c r="CZ50" s="288"/>
      <c r="DA50" s="288"/>
      <c r="DB50" s="288"/>
      <c r="DC50" s="288"/>
      <c r="DD50" s="288"/>
      <c r="DE50" s="288"/>
      <c r="DF50" s="288"/>
      <c r="DG50" s="288"/>
      <c r="DH50" s="288"/>
      <c r="DI50" s="288"/>
      <c r="DJ50" s="288"/>
      <c r="DK50" s="288"/>
      <c r="DL50" s="288"/>
    </row>
    <row r="51" spans="104:116" ht="13.2" x14ac:dyDescent="0.2"/>
    <row r="52" spans="104:116" ht="13.2" x14ac:dyDescent="0.2"/>
    <row r="53" spans="104:116" ht="13.2" x14ac:dyDescent="0.2">
      <c r="DL53" s="288"/>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88"/>
      <c r="DD67" s="288"/>
      <c r="DE67" s="288"/>
      <c r="DF67" s="288"/>
      <c r="DG67" s="288"/>
      <c r="DH67" s="288"/>
      <c r="DI67" s="288"/>
      <c r="DJ67" s="288"/>
      <c r="DK67" s="288"/>
      <c r="DL67" s="288"/>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f11xYF2LptwVjD+vODoJ7JDskUdh/svKhjLKvR/viNa6PmOdnAFP5RnMb5k2fv8fGDtChfjUGvqhRi9aOGzGOA==" saltValue="E5b/v0OH/4ElaYBqIJ+bJ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4140625" style="290" customWidth="1"/>
    <col min="37" max="44" width="17" style="290" customWidth="1"/>
    <col min="45" max="45" width="6.109375" style="297" customWidth="1"/>
    <col min="46" max="46" width="3" style="295" customWidth="1"/>
    <col min="47" max="47" width="19.109375" style="290" hidden="1" customWidth="1"/>
    <col min="48" max="52" width="12.6640625" style="290" hidden="1" customWidth="1"/>
    <col min="53" max="16384" width="8.6640625" style="290" hidden="1"/>
  </cols>
  <sheetData>
    <row r="1" spans="1:46" ht="13.2" x14ac:dyDescent="0.2">
      <c r="AS1" s="291"/>
      <c r="AT1" s="291"/>
    </row>
    <row r="2" spans="1:46" ht="13.2" x14ac:dyDescent="0.2">
      <c r="AS2" s="291"/>
      <c r="AT2" s="291"/>
    </row>
    <row r="3" spans="1:46" ht="13.2" x14ac:dyDescent="0.2">
      <c r="AS3" s="291"/>
      <c r="AT3" s="291"/>
    </row>
    <row r="4" spans="1:46" ht="13.2" x14ac:dyDescent="0.2">
      <c r="AS4" s="291"/>
      <c r="AT4" s="291"/>
    </row>
    <row r="5" spans="1:46" ht="16.2" x14ac:dyDescent="0.2">
      <c r="A5" s="292" t="s">
        <v>500</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4"/>
    </row>
    <row r="6" spans="1:46" ht="13.2" x14ac:dyDescent="0.2">
      <c r="A6" s="29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6" t="s">
        <v>501</v>
      </c>
      <c r="AL6" s="296"/>
      <c r="AM6" s="296"/>
      <c r="AN6" s="296"/>
      <c r="AO6" s="291"/>
      <c r="AP6" s="291"/>
      <c r="AQ6" s="291"/>
      <c r="AR6" s="291"/>
    </row>
    <row r="7" spans="1:46" ht="13.2" x14ac:dyDescent="0.2">
      <c r="A7" s="29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8"/>
      <c r="AL7" s="299"/>
      <c r="AM7" s="299"/>
      <c r="AN7" s="300"/>
      <c r="AO7" s="1204" t="s">
        <v>502</v>
      </c>
      <c r="AP7" s="301"/>
      <c r="AQ7" s="302" t="s">
        <v>503</v>
      </c>
      <c r="AR7" s="303"/>
    </row>
    <row r="8" spans="1:46" ht="13.2" x14ac:dyDescent="0.2">
      <c r="A8" s="29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304"/>
      <c r="AL8" s="305"/>
      <c r="AM8" s="305"/>
      <c r="AN8" s="306"/>
      <c r="AO8" s="1205"/>
      <c r="AP8" s="307" t="s">
        <v>504</v>
      </c>
      <c r="AQ8" s="308" t="s">
        <v>505</v>
      </c>
      <c r="AR8" s="309" t="s">
        <v>506</v>
      </c>
    </row>
    <row r="9" spans="1:46" ht="13.2" x14ac:dyDescent="0.2">
      <c r="A9" s="29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1206" t="s">
        <v>507</v>
      </c>
      <c r="AL9" s="1207"/>
      <c r="AM9" s="1207"/>
      <c r="AN9" s="1208"/>
      <c r="AO9" s="310">
        <v>2218365</v>
      </c>
      <c r="AP9" s="310">
        <v>87961</v>
      </c>
      <c r="AQ9" s="311">
        <v>56489</v>
      </c>
      <c r="AR9" s="312">
        <v>55.7</v>
      </c>
    </row>
    <row r="10" spans="1:46" ht="13.2" x14ac:dyDescent="0.2">
      <c r="A10" s="29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1206" t="s">
        <v>508</v>
      </c>
      <c r="AL10" s="1207"/>
      <c r="AM10" s="1207"/>
      <c r="AN10" s="1208"/>
      <c r="AO10" s="313">
        <v>168046</v>
      </c>
      <c r="AP10" s="313">
        <v>6663</v>
      </c>
      <c r="AQ10" s="314">
        <v>5759</v>
      </c>
      <c r="AR10" s="315">
        <v>15.7</v>
      </c>
    </row>
    <row r="11" spans="1:46" ht="13.5" customHeight="1" x14ac:dyDescent="0.2">
      <c r="A11" s="29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1206" t="s">
        <v>509</v>
      </c>
      <c r="AL11" s="1207"/>
      <c r="AM11" s="1207"/>
      <c r="AN11" s="1208"/>
      <c r="AO11" s="313">
        <v>16132</v>
      </c>
      <c r="AP11" s="313">
        <v>640</v>
      </c>
      <c r="AQ11" s="314">
        <v>8418</v>
      </c>
      <c r="AR11" s="315">
        <v>-92.4</v>
      </c>
    </row>
    <row r="12" spans="1:46" ht="13.5" customHeight="1" x14ac:dyDescent="0.2">
      <c r="A12" s="29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1206" t="s">
        <v>510</v>
      </c>
      <c r="AL12" s="1207"/>
      <c r="AM12" s="1207"/>
      <c r="AN12" s="1208"/>
      <c r="AO12" s="313" t="s">
        <v>511</v>
      </c>
      <c r="AP12" s="313" t="s">
        <v>511</v>
      </c>
      <c r="AQ12" s="314">
        <v>199</v>
      </c>
      <c r="AR12" s="315" t="s">
        <v>511</v>
      </c>
    </row>
    <row r="13" spans="1:46" ht="13.5" customHeight="1" x14ac:dyDescent="0.2">
      <c r="A13" s="29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1206" t="s">
        <v>512</v>
      </c>
      <c r="AL13" s="1207"/>
      <c r="AM13" s="1207"/>
      <c r="AN13" s="1208"/>
      <c r="AO13" s="313" t="s">
        <v>511</v>
      </c>
      <c r="AP13" s="313" t="s">
        <v>511</v>
      </c>
      <c r="AQ13" s="314">
        <v>11</v>
      </c>
      <c r="AR13" s="315" t="s">
        <v>511</v>
      </c>
    </row>
    <row r="14" spans="1:46" ht="13.5" customHeight="1" x14ac:dyDescent="0.2">
      <c r="A14" s="29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1206" t="s">
        <v>513</v>
      </c>
      <c r="AL14" s="1207"/>
      <c r="AM14" s="1207"/>
      <c r="AN14" s="1208"/>
      <c r="AO14" s="313">
        <v>78718</v>
      </c>
      <c r="AP14" s="313">
        <v>3121</v>
      </c>
      <c r="AQ14" s="314">
        <v>2749</v>
      </c>
      <c r="AR14" s="315">
        <v>13.5</v>
      </c>
    </row>
    <row r="15" spans="1:46" ht="13.5" customHeight="1" x14ac:dyDescent="0.2">
      <c r="A15" s="29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1206" t="s">
        <v>514</v>
      </c>
      <c r="AL15" s="1207"/>
      <c r="AM15" s="1207"/>
      <c r="AN15" s="1208"/>
      <c r="AO15" s="313">
        <v>34982</v>
      </c>
      <c r="AP15" s="313">
        <v>1387</v>
      </c>
      <c r="AQ15" s="314">
        <v>1213</v>
      </c>
      <c r="AR15" s="315">
        <v>14.3</v>
      </c>
    </row>
    <row r="16" spans="1:46" ht="13.2" x14ac:dyDescent="0.2">
      <c r="A16" s="29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1209" t="s">
        <v>515</v>
      </c>
      <c r="AL16" s="1210"/>
      <c r="AM16" s="1210"/>
      <c r="AN16" s="1211"/>
      <c r="AO16" s="313">
        <v>-185622</v>
      </c>
      <c r="AP16" s="313">
        <v>-7360</v>
      </c>
      <c r="AQ16" s="314">
        <v>-4842</v>
      </c>
      <c r="AR16" s="315">
        <v>52</v>
      </c>
    </row>
    <row r="17" spans="1:46" ht="13.2" x14ac:dyDescent="0.2">
      <c r="A17" s="295"/>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1209" t="s">
        <v>188</v>
      </c>
      <c r="AL17" s="1210"/>
      <c r="AM17" s="1210"/>
      <c r="AN17" s="1211"/>
      <c r="AO17" s="313">
        <v>2330621</v>
      </c>
      <c r="AP17" s="313">
        <v>92412</v>
      </c>
      <c r="AQ17" s="314">
        <v>69997</v>
      </c>
      <c r="AR17" s="315">
        <v>32</v>
      </c>
    </row>
    <row r="18" spans="1:46" ht="13.2" x14ac:dyDescent="0.2">
      <c r="A18" s="29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316"/>
      <c r="AR18" s="316"/>
    </row>
    <row r="19" spans="1:46" ht="13.2" x14ac:dyDescent="0.2">
      <c r="A19" s="29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t="s">
        <v>516</v>
      </c>
      <c r="AL19" s="291"/>
      <c r="AM19" s="291"/>
      <c r="AN19" s="291"/>
      <c r="AO19" s="291"/>
      <c r="AP19" s="291"/>
      <c r="AQ19" s="291"/>
      <c r="AR19" s="291"/>
    </row>
    <row r="20" spans="1:46" ht="13.2" x14ac:dyDescent="0.2">
      <c r="A20" s="295"/>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317"/>
      <c r="AL20" s="318"/>
      <c r="AM20" s="318"/>
      <c r="AN20" s="319"/>
      <c r="AO20" s="320" t="s">
        <v>517</v>
      </c>
      <c r="AP20" s="321" t="s">
        <v>518</v>
      </c>
      <c r="AQ20" s="322" t="s">
        <v>519</v>
      </c>
      <c r="AR20" s="323"/>
    </row>
    <row r="21" spans="1:46" s="329" customFormat="1" ht="13.2" x14ac:dyDescent="0.2">
      <c r="A21" s="324"/>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1201" t="s">
        <v>520</v>
      </c>
      <c r="AL21" s="1202"/>
      <c r="AM21" s="1202"/>
      <c r="AN21" s="1203"/>
      <c r="AO21" s="325">
        <v>11.42</v>
      </c>
      <c r="AP21" s="326">
        <v>6.51</v>
      </c>
      <c r="AQ21" s="327">
        <v>4.91</v>
      </c>
      <c r="AR21" s="296"/>
      <c r="AS21" s="328"/>
      <c r="AT21" s="324"/>
    </row>
    <row r="22" spans="1:46" s="329" customFormat="1" ht="13.2" x14ac:dyDescent="0.2">
      <c r="A22" s="324"/>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1201" t="s">
        <v>521</v>
      </c>
      <c r="AL22" s="1202"/>
      <c r="AM22" s="1202"/>
      <c r="AN22" s="1203"/>
      <c r="AO22" s="330">
        <v>98.2</v>
      </c>
      <c r="AP22" s="331">
        <v>97.2</v>
      </c>
      <c r="AQ22" s="332">
        <v>1</v>
      </c>
      <c r="AR22" s="316"/>
      <c r="AS22" s="328"/>
      <c r="AT22" s="324"/>
    </row>
    <row r="23" spans="1:46" s="329" customFormat="1" ht="13.2" x14ac:dyDescent="0.2">
      <c r="A23" s="324"/>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316"/>
      <c r="AQ23" s="316"/>
      <c r="AR23" s="316"/>
      <c r="AS23" s="328"/>
      <c r="AT23" s="324"/>
    </row>
    <row r="24" spans="1:46" s="329" customFormat="1" ht="13.2" x14ac:dyDescent="0.2">
      <c r="A24" s="324"/>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316"/>
      <c r="AQ24" s="316"/>
      <c r="AR24" s="316"/>
      <c r="AS24" s="328"/>
      <c r="AT24" s="324"/>
    </row>
    <row r="25" spans="1:46" s="329" customFormat="1" ht="13.2" x14ac:dyDescent="0.2">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5"/>
      <c r="AQ25" s="335"/>
      <c r="AR25" s="335"/>
      <c r="AS25" s="336"/>
      <c r="AT25" s="324"/>
    </row>
    <row r="26" spans="1:46" s="329" customFormat="1" ht="13.2" x14ac:dyDescent="0.2">
      <c r="A26" s="296" t="s">
        <v>522</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316"/>
      <c r="AQ26" s="316"/>
      <c r="AR26" s="316"/>
      <c r="AS26" s="296"/>
      <c r="AT26" s="296"/>
    </row>
    <row r="27" spans="1:46" ht="13.2" x14ac:dyDescent="0.2">
      <c r="A27" s="337"/>
      <c r="AO27" s="291"/>
      <c r="AP27" s="291"/>
      <c r="AQ27" s="291"/>
      <c r="AR27" s="291"/>
      <c r="AS27" s="291"/>
      <c r="AT27" s="291"/>
    </row>
    <row r="28" spans="1:46" ht="16.2" x14ac:dyDescent="0.2">
      <c r="A28" s="292" t="s">
        <v>523</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338"/>
    </row>
    <row r="29" spans="1:46" ht="13.2" x14ac:dyDescent="0.2">
      <c r="A29" s="29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6" t="s">
        <v>524</v>
      </c>
      <c r="AL29" s="296"/>
      <c r="AM29" s="296"/>
      <c r="AN29" s="296"/>
      <c r="AO29" s="291"/>
      <c r="AP29" s="291"/>
      <c r="AQ29" s="291"/>
      <c r="AR29" s="291"/>
      <c r="AS29" s="339"/>
    </row>
    <row r="30" spans="1:46" ht="13.2" x14ac:dyDescent="0.2">
      <c r="A30" s="29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8"/>
      <c r="AL30" s="299"/>
      <c r="AM30" s="299"/>
      <c r="AN30" s="300"/>
      <c r="AO30" s="1204" t="s">
        <v>502</v>
      </c>
      <c r="AP30" s="301"/>
      <c r="AQ30" s="302" t="s">
        <v>503</v>
      </c>
      <c r="AR30" s="303"/>
    </row>
    <row r="31" spans="1:46" ht="13.2" x14ac:dyDescent="0.2">
      <c r="A31" s="29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304"/>
      <c r="AL31" s="305"/>
      <c r="AM31" s="305"/>
      <c r="AN31" s="306"/>
      <c r="AO31" s="1205"/>
      <c r="AP31" s="307" t="s">
        <v>504</v>
      </c>
      <c r="AQ31" s="308" t="s">
        <v>505</v>
      </c>
      <c r="AR31" s="309" t="s">
        <v>506</v>
      </c>
    </row>
    <row r="32" spans="1:46" ht="27" customHeight="1" x14ac:dyDescent="0.2">
      <c r="A32" s="29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1217" t="s">
        <v>525</v>
      </c>
      <c r="AL32" s="1218"/>
      <c r="AM32" s="1218"/>
      <c r="AN32" s="1219"/>
      <c r="AO32" s="340">
        <v>635348</v>
      </c>
      <c r="AP32" s="340">
        <v>25192</v>
      </c>
      <c r="AQ32" s="341">
        <v>31531</v>
      </c>
      <c r="AR32" s="342">
        <v>-20.100000000000001</v>
      </c>
    </row>
    <row r="33" spans="1:46" ht="13.5" customHeight="1" x14ac:dyDescent="0.2">
      <c r="A33" s="29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1217" t="s">
        <v>526</v>
      </c>
      <c r="AL33" s="1218"/>
      <c r="AM33" s="1218"/>
      <c r="AN33" s="1219"/>
      <c r="AO33" s="340" t="s">
        <v>511</v>
      </c>
      <c r="AP33" s="340" t="s">
        <v>511</v>
      </c>
      <c r="AQ33" s="341" t="s">
        <v>511</v>
      </c>
      <c r="AR33" s="342" t="s">
        <v>511</v>
      </c>
    </row>
    <row r="34" spans="1:46" ht="27" customHeight="1" x14ac:dyDescent="0.2">
      <c r="A34" s="295"/>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1217" t="s">
        <v>527</v>
      </c>
      <c r="AL34" s="1218"/>
      <c r="AM34" s="1218"/>
      <c r="AN34" s="1219"/>
      <c r="AO34" s="340" t="s">
        <v>511</v>
      </c>
      <c r="AP34" s="340" t="s">
        <v>511</v>
      </c>
      <c r="AQ34" s="341" t="s">
        <v>511</v>
      </c>
      <c r="AR34" s="342" t="s">
        <v>511</v>
      </c>
    </row>
    <row r="35" spans="1:46" ht="27" customHeight="1" x14ac:dyDescent="0.2">
      <c r="A35" s="295"/>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1217" t="s">
        <v>528</v>
      </c>
      <c r="AL35" s="1218"/>
      <c r="AM35" s="1218"/>
      <c r="AN35" s="1219"/>
      <c r="AO35" s="340">
        <v>170275</v>
      </c>
      <c r="AP35" s="340">
        <v>6752</v>
      </c>
      <c r="AQ35" s="341">
        <v>9647</v>
      </c>
      <c r="AR35" s="342">
        <v>-30</v>
      </c>
    </row>
    <row r="36" spans="1:46" ht="27" customHeight="1" x14ac:dyDescent="0.2">
      <c r="A36" s="295"/>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1217" t="s">
        <v>529</v>
      </c>
      <c r="AL36" s="1218"/>
      <c r="AM36" s="1218"/>
      <c r="AN36" s="1219"/>
      <c r="AO36" s="340">
        <v>256228</v>
      </c>
      <c r="AP36" s="340">
        <v>10160</v>
      </c>
      <c r="AQ36" s="341">
        <v>2316</v>
      </c>
      <c r="AR36" s="342">
        <v>338.7</v>
      </c>
    </row>
    <row r="37" spans="1:46" ht="13.5" customHeight="1" x14ac:dyDescent="0.2">
      <c r="A37" s="29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1217" t="s">
        <v>530</v>
      </c>
      <c r="AL37" s="1218"/>
      <c r="AM37" s="1218"/>
      <c r="AN37" s="1219"/>
      <c r="AO37" s="340">
        <v>22325</v>
      </c>
      <c r="AP37" s="340">
        <v>885</v>
      </c>
      <c r="AQ37" s="341">
        <v>1006</v>
      </c>
      <c r="AR37" s="342">
        <v>-12</v>
      </c>
    </row>
    <row r="38" spans="1:46" ht="27" customHeight="1" x14ac:dyDescent="0.2">
      <c r="A38" s="29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1220" t="s">
        <v>531</v>
      </c>
      <c r="AL38" s="1221"/>
      <c r="AM38" s="1221"/>
      <c r="AN38" s="1222"/>
      <c r="AO38" s="343">
        <v>311</v>
      </c>
      <c r="AP38" s="343">
        <v>12</v>
      </c>
      <c r="AQ38" s="344">
        <v>1</v>
      </c>
      <c r="AR38" s="332">
        <v>1100</v>
      </c>
      <c r="AS38" s="339"/>
    </row>
    <row r="39" spans="1:46" ht="13.2" x14ac:dyDescent="0.2">
      <c r="A39" s="29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1220" t="s">
        <v>532</v>
      </c>
      <c r="AL39" s="1221"/>
      <c r="AM39" s="1221"/>
      <c r="AN39" s="1222"/>
      <c r="AO39" s="340">
        <v>-269622</v>
      </c>
      <c r="AP39" s="340">
        <v>-10691</v>
      </c>
      <c r="AQ39" s="341">
        <v>-3160</v>
      </c>
      <c r="AR39" s="342">
        <v>238.3</v>
      </c>
      <c r="AS39" s="339"/>
    </row>
    <row r="40" spans="1:46" ht="27" customHeight="1" x14ac:dyDescent="0.2">
      <c r="A40" s="295"/>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1217" t="s">
        <v>533</v>
      </c>
      <c r="AL40" s="1218"/>
      <c r="AM40" s="1218"/>
      <c r="AN40" s="1219"/>
      <c r="AO40" s="340">
        <v>-653662</v>
      </c>
      <c r="AP40" s="340">
        <v>-25918</v>
      </c>
      <c r="AQ40" s="341">
        <v>-28415</v>
      </c>
      <c r="AR40" s="342">
        <v>-8.8000000000000007</v>
      </c>
      <c r="AS40" s="339"/>
    </row>
    <row r="41" spans="1:46" ht="13.2" x14ac:dyDescent="0.2">
      <c r="A41" s="29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1223" t="s">
        <v>300</v>
      </c>
      <c r="AL41" s="1224"/>
      <c r="AM41" s="1224"/>
      <c r="AN41" s="1225"/>
      <c r="AO41" s="340">
        <v>161203</v>
      </c>
      <c r="AP41" s="340">
        <v>6392</v>
      </c>
      <c r="AQ41" s="341">
        <v>12925</v>
      </c>
      <c r="AR41" s="342">
        <v>-50.5</v>
      </c>
      <c r="AS41" s="339"/>
    </row>
    <row r="42" spans="1:46" ht="13.2" x14ac:dyDescent="0.2">
      <c r="A42" s="295"/>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345" t="s">
        <v>534</v>
      </c>
      <c r="AL42" s="291"/>
      <c r="AM42" s="291"/>
      <c r="AN42" s="291"/>
      <c r="AO42" s="291"/>
      <c r="AP42" s="291"/>
      <c r="AQ42" s="316"/>
      <c r="AR42" s="316"/>
      <c r="AS42" s="339"/>
    </row>
    <row r="43" spans="1:46" ht="13.2" x14ac:dyDescent="0.2">
      <c r="A43" s="295"/>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346"/>
      <c r="AQ43" s="316"/>
      <c r="AR43" s="291"/>
      <c r="AS43" s="339"/>
    </row>
    <row r="44" spans="1:46" ht="13.2" x14ac:dyDescent="0.2">
      <c r="A44" s="29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316"/>
      <c r="AR44" s="291"/>
    </row>
    <row r="45" spans="1:46" ht="13.2" x14ac:dyDescent="0.2">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347"/>
      <c r="AR45" s="293"/>
      <c r="AS45" s="293"/>
      <c r="AT45" s="291"/>
    </row>
    <row r="46" spans="1:46" ht="13.2" x14ac:dyDescent="0.2">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291"/>
    </row>
    <row r="47" spans="1:46" ht="17.25" customHeight="1" x14ac:dyDescent="0.2">
      <c r="A47" s="349" t="s">
        <v>535</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row>
    <row r="48" spans="1:46" ht="13.2" x14ac:dyDescent="0.2">
      <c r="A48" s="29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350" t="s">
        <v>536</v>
      </c>
      <c r="AL48" s="350"/>
      <c r="AM48" s="350"/>
      <c r="AN48" s="350"/>
      <c r="AO48" s="350"/>
      <c r="AP48" s="350"/>
      <c r="AQ48" s="351"/>
      <c r="AR48" s="350"/>
    </row>
    <row r="49" spans="1:44" ht="13.5" customHeight="1" x14ac:dyDescent="0.2">
      <c r="A49" s="29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352"/>
      <c r="AL49" s="353"/>
      <c r="AM49" s="1212" t="s">
        <v>502</v>
      </c>
      <c r="AN49" s="1214" t="s">
        <v>537</v>
      </c>
      <c r="AO49" s="1215"/>
      <c r="AP49" s="1215"/>
      <c r="AQ49" s="1215"/>
      <c r="AR49" s="1216"/>
    </row>
    <row r="50" spans="1:44" ht="13.2" x14ac:dyDescent="0.2">
      <c r="A50" s="295"/>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354"/>
      <c r="AL50" s="355"/>
      <c r="AM50" s="1213"/>
      <c r="AN50" s="356" t="s">
        <v>538</v>
      </c>
      <c r="AO50" s="357" t="s">
        <v>539</v>
      </c>
      <c r="AP50" s="358" t="s">
        <v>540</v>
      </c>
      <c r="AQ50" s="359" t="s">
        <v>541</v>
      </c>
      <c r="AR50" s="360" t="s">
        <v>542</v>
      </c>
    </row>
    <row r="51" spans="1:44" ht="13.2" x14ac:dyDescent="0.2">
      <c r="A51" s="29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352" t="s">
        <v>543</v>
      </c>
      <c r="AL51" s="353"/>
      <c r="AM51" s="361">
        <v>819181</v>
      </c>
      <c r="AN51" s="362">
        <v>30980</v>
      </c>
      <c r="AO51" s="363">
        <v>42.4</v>
      </c>
      <c r="AP51" s="364">
        <v>53292</v>
      </c>
      <c r="AQ51" s="365">
        <v>0</v>
      </c>
      <c r="AR51" s="366">
        <v>42.4</v>
      </c>
    </row>
    <row r="52" spans="1:44" ht="13.2" x14ac:dyDescent="0.2">
      <c r="A52" s="29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67"/>
      <c r="AL52" s="368" t="s">
        <v>544</v>
      </c>
      <c r="AM52" s="369">
        <v>673836</v>
      </c>
      <c r="AN52" s="370">
        <v>25484</v>
      </c>
      <c r="AO52" s="371">
        <v>57.2</v>
      </c>
      <c r="AP52" s="372">
        <v>28900</v>
      </c>
      <c r="AQ52" s="373">
        <v>18.899999999999999</v>
      </c>
      <c r="AR52" s="374">
        <v>38.299999999999997</v>
      </c>
    </row>
    <row r="53" spans="1:44" ht="13.2" x14ac:dyDescent="0.2">
      <c r="A53" s="29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52" t="s">
        <v>545</v>
      </c>
      <c r="AL53" s="353"/>
      <c r="AM53" s="361">
        <v>1045450</v>
      </c>
      <c r="AN53" s="362">
        <v>40194</v>
      </c>
      <c r="AO53" s="363">
        <v>29.7</v>
      </c>
      <c r="AP53" s="364">
        <v>49919</v>
      </c>
      <c r="AQ53" s="365">
        <v>-6.3</v>
      </c>
      <c r="AR53" s="366">
        <v>36</v>
      </c>
    </row>
    <row r="54" spans="1:44" ht="13.2" x14ac:dyDescent="0.2">
      <c r="A54" s="295"/>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67"/>
      <c r="AL54" s="368" t="s">
        <v>544</v>
      </c>
      <c r="AM54" s="369">
        <v>638007</v>
      </c>
      <c r="AN54" s="370">
        <v>24529</v>
      </c>
      <c r="AO54" s="371">
        <v>-3.7</v>
      </c>
      <c r="AP54" s="372">
        <v>26398</v>
      </c>
      <c r="AQ54" s="373">
        <v>-8.6999999999999993</v>
      </c>
      <c r="AR54" s="374">
        <v>5</v>
      </c>
    </row>
    <row r="55" spans="1:44" ht="13.2" x14ac:dyDescent="0.2">
      <c r="A55" s="29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352" t="s">
        <v>546</v>
      </c>
      <c r="AL55" s="353"/>
      <c r="AM55" s="361">
        <v>790454</v>
      </c>
      <c r="AN55" s="362">
        <v>30777</v>
      </c>
      <c r="AO55" s="363">
        <v>-23.4</v>
      </c>
      <c r="AP55" s="364">
        <v>47738</v>
      </c>
      <c r="AQ55" s="365">
        <v>-4.4000000000000004</v>
      </c>
      <c r="AR55" s="366">
        <v>-19</v>
      </c>
    </row>
    <row r="56" spans="1:44" ht="13.2" x14ac:dyDescent="0.2">
      <c r="A56" s="295"/>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367"/>
      <c r="AL56" s="368" t="s">
        <v>544</v>
      </c>
      <c r="AM56" s="369">
        <v>546111</v>
      </c>
      <c r="AN56" s="370">
        <v>21264</v>
      </c>
      <c r="AO56" s="371">
        <v>-13.3</v>
      </c>
      <c r="AP56" s="372">
        <v>24937</v>
      </c>
      <c r="AQ56" s="373">
        <v>-5.5</v>
      </c>
      <c r="AR56" s="374">
        <v>-7.8</v>
      </c>
    </row>
    <row r="57" spans="1:44" ht="13.2" x14ac:dyDescent="0.2">
      <c r="A57" s="29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352" t="s">
        <v>547</v>
      </c>
      <c r="AL57" s="353"/>
      <c r="AM57" s="361">
        <v>1206966</v>
      </c>
      <c r="AN57" s="362">
        <v>47419</v>
      </c>
      <c r="AO57" s="363">
        <v>54.1</v>
      </c>
      <c r="AP57" s="364">
        <v>52191</v>
      </c>
      <c r="AQ57" s="365">
        <v>9.3000000000000007</v>
      </c>
      <c r="AR57" s="366">
        <v>44.8</v>
      </c>
    </row>
    <row r="58" spans="1:44" ht="13.2" x14ac:dyDescent="0.2">
      <c r="A58" s="295"/>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67"/>
      <c r="AL58" s="368" t="s">
        <v>544</v>
      </c>
      <c r="AM58" s="369">
        <v>738129</v>
      </c>
      <c r="AN58" s="370">
        <v>29000</v>
      </c>
      <c r="AO58" s="371">
        <v>36.4</v>
      </c>
      <c r="AP58" s="372">
        <v>24843</v>
      </c>
      <c r="AQ58" s="373">
        <v>-0.4</v>
      </c>
      <c r="AR58" s="374">
        <v>36.799999999999997</v>
      </c>
    </row>
    <row r="59" spans="1:44" ht="13.2" x14ac:dyDescent="0.2">
      <c r="A59" s="29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352" t="s">
        <v>548</v>
      </c>
      <c r="AL59" s="353"/>
      <c r="AM59" s="361">
        <v>1509557</v>
      </c>
      <c r="AN59" s="362">
        <v>59856</v>
      </c>
      <c r="AO59" s="363">
        <v>26.2</v>
      </c>
      <c r="AP59" s="364">
        <v>47387</v>
      </c>
      <c r="AQ59" s="365">
        <v>-9.1999999999999993</v>
      </c>
      <c r="AR59" s="366">
        <v>35.4</v>
      </c>
    </row>
    <row r="60" spans="1:44" ht="13.2" x14ac:dyDescent="0.2">
      <c r="A60" s="29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367"/>
      <c r="AL60" s="368" t="s">
        <v>544</v>
      </c>
      <c r="AM60" s="369">
        <v>1297632</v>
      </c>
      <c r="AN60" s="370">
        <v>51452</v>
      </c>
      <c r="AO60" s="371">
        <v>77.400000000000006</v>
      </c>
      <c r="AP60" s="372">
        <v>24928</v>
      </c>
      <c r="AQ60" s="373">
        <v>0.3</v>
      </c>
      <c r="AR60" s="374">
        <v>77.099999999999994</v>
      </c>
    </row>
    <row r="61" spans="1:44" ht="13.2" x14ac:dyDescent="0.2">
      <c r="A61" s="29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352" t="s">
        <v>549</v>
      </c>
      <c r="AL61" s="375"/>
      <c r="AM61" s="376">
        <v>1074322</v>
      </c>
      <c r="AN61" s="377">
        <v>41845</v>
      </c>
      <c r="AO61" s="378">
        <v>25.8</v>
      </c>
      <c r="AP61" s="379">
        <v>50105</v>
      </c>
      <c r="AQ61" s="380">
        <v>-2.1</v>
      </c>
      <c r="AR61" s="366">
        <v>27.9</v>
      </c>
    </row>
    <row r="62" spans="1:44" ht="13.2" x14ac:dyDescent="0.2">
      <c r="A62" s="29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367"/>
      <c r="AL62" s="368" t="s">
        <v>544</v>
      </c>
      <c r="AM62" s="369">
        <v>778743</v>
      </c>
      <c r="AN62" s="370">
        <v>30346</v>
      </c>
      <c r="AO62" s="371">
        <v>30.8</v>
      </c>
      <c r="AP62" s="372">
        <v>26001</v>
      </c>
      <c r="AQ62" s="373">
        <v>0.9</v>
      </c>
      <c r="AR62" s="374">
        <v>29.9</v>
      </c>
    </row>
    <row r="63" spans="1:44" ht="13.2" x14ac:dyDescent="0.2">
      <c r="A63" s="29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row>
    <row r="64" spans="1:44" ht="13.2" x14ac:dyDescent="0.2">
      <c r="A64" s="29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row>
    <row r="65" spans="1:46" ht="13.2" x14ac:dyDescent="0.2">
      <c r="A65" s="29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row>
    <row r="66" spans="1:46" ht="13.2" x14ac:dyDescent="0.2">
      <c r="A66" s="381"/>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82"/>
    </row>
    <row r="67" spans="1:46" ht="13.5" hidden="1" customHeight="1" x14ac:dyDescent="0.2">
      <c r="AK67" s="291"/>
      <c r="AL67" s="291"/>
      <c r="AM67" s="291"/>
      <c r="AN67" s="291"/>
      <c r="AO67" s="291"/>
      <c r="AP67" s="291"/>
      <c r="AQ67" s="291"/>
      <c r="AR67" s="291"/>
      <c r="AS67" s="291"/>
      <c r="AT67" s="291"/>
    </row>
    <row r="68" spans="1:46" ht="13.5" hidden="1" customHeight="1" x14ac:dyDescent="0.2">
      <c r="AK68" s="291"/>
      <c r="AL68" s="291"/>
      <c r="AM68" s="291"/>
      <c r="AN68" s="291"/>
      <c r="AO68" s="291"/>
      <c r="AP68" s="291"/>
      <c r="AQ68" s="291"/>
      <c r="AR68" s="291"/>
    </row>
    <row r="69" spans="1:46" ht="13.5" hidden="1" customHeight="1" x14ac:dyDescent="0.2">
      <c r="AK69" s="291"/>
      <c r="AL69" s="291"/>
      <c r="AM69" s="291"/>
      <c r="AN69" s="291"/>
      <c r="AO69" s="291"/>
      <c r="AP69" s="291"/>
      <c r="AQ69" s="291"/>
      <c r="AR69" s="291"/>
    </row>
    <row r="70" spans="1:46" ht="13.2" hidden="1" x14ac:dyDescent="0.2">
      <c r="AK70" s="291"/>
      <c r="AL70" s="291"/>
      <c r="AM70" s="291"/>
      <c r="AN70" s="291"/>
      <c r="AO70" s="291"/>
      <c r="AP70" s="291"/>
      <c r="AQ70" s="291"/>
      <c r="AR70" s="291"/>
    </row>
    <row r="71" spans="1:46" ht="13.2" hidden="1" x14ac:dyDescent="0.2">
      <c r="AK71" s="291"/>
      <c r="AL71" s="291"/>
      <c r="AM71" s="291"/>
      <c r="AN71" s="291"/>
      <c r="AO71" s="291"/>
      <c r="AP71" s="291"/>
      <c r="AQ71" s="291"/>
      <c r="AR71" s="291"/>
    </row>
    <row r="72" spans="1:46" ht="13.2" hidden="1" x14ac:dyDescent="0.2">
      <c r="AK72" s="291"/>
      <c r="AL72" s="291"/>
      <c r="AM72" s="291"/>
      <c r="AN72" s="291"/>
      <c r="AO72" s="291"/>
      <c r="AP72" s="291"/>
      <c r="AQ72" s="291"/>
      <c r="AR72" s="291"/>
    </row>
    <row r="73" spans="1:46" ht="13.2" hidden="1" x14ac:dyDescent="0.2">
      <c r="AK73" s="291"/>
      <c r="AL73" s="291"/>
      <c r="AM73" s="291"/>
      <c r="AN73" s="291"/>
      <c r="AO73" s="291"/>
      <c r="AP73" s="291"/>
      <c r="AQ73" s="291"/>
      <c r="AR73" s="291"/>
    </row>
    <row r="74" spans="1:46" ht="13.2" hidden="1" x14ac:dyDescent="0.2"/>
  </sheetData>
  <sheetProtection algorithmName="SHA-512" hashValue="6Y3axmDlg7wFcRsm+GO4IYiu5RnGEQN/HjsRq4Y7aLY31133XcJ5Xa6TqM7eEQBlt9Ce19TxbSmcA8f9n57rHQ==" saltValue="isJVsmOX4rsuppTP+ZH03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89" customWidth="1"/>
    <col min="126" max="16384" width="9" style="288" hidden="1"/>
  </cols>
  <sheetData>
    <row r="1" spans="2:125" ht="13.5" customHeight="1" x14ac:dyDescent="0.2">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2:125" ht="13.2" x14ac:dyDescent="0.2">
      <c r="B2" s="288"/>
      <c r="DG2" s="288"/>
    </row>
    <row r="3" spans="2:125" ht="13.2" x14ac:dyDescent="0.2">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H3" s="288"/>
      <c r="DI3" s="288"/>
      <c r="DJ3" s="288"/>
      <c r="DK3" s="288"/>
      <c r="DL3" s="288"/>
      <c r="DM3" s="288"/>
      <c r="DN3" s="288"/>
      <c r="DO3" s="288"/>
      <c r="DP3" s="288"/>
      <c r="DQ3" s="288"/>
      <c r="DR3" s="288"/>
      <c r="DS3" s="288"/>
      <c r="DT3" s="288"/>
      <c r="DU3" s="288"/>
    </row>
    <row r="4" spans="2:125" ht="13.2" x14ac:dyDescent="0.2"/>
    <row r="5" spans="2:125" ht="13.2" x14ac:dyDescent="0.2"/>
    <row r="6" spans="2:125" ht="13.2" x14ac:dyDescent="0.2"/>
    <row r="7" spans="2:125" ht="13.2" x14ac:dyDescent="0.2"/>
    <row r="8" spans="2:125" ht="13.2" x14ac:dyDescent="0.2"/>
    <row r="9" spans="2:125" ht="13.2" x14ac:dyDescent="0.2">
      <c r="DU9" s="288"/>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88"/>
    </row>
    <row r="18" spans="125:125" ht="13.2" x14ac:dyDescent="0.2"/>
    <row r="19" spans="125:125" ht="13.2" x14ac:dyDescent="0.2"/>
    <row r="20" spans="125:125" ht="13.2" x14ac:dyDescent="0.2">
      <c r="DU20" s="288"/>
    </row>
    <row r="21" spans="125:125" ht="13.2" x14ac:dyDescent="0.2">
      <c r="DU21" s="288"/>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88"/>
    </row>
    <row r="29" spans="125:125" ht="13.2" x14ac:dyDescent="0.2"/>
    <row r="30" spans="125:125" ht="13.2" x14ac:dyDescent="0.2"/>
    <row r="31" spans="125:125" ht="13.2" x14ac:dyDescent="0.2"/>
    <row r="32" spans="125:125" ht="13.2" x14ac:dyDescent="0.2"/>
    <row r="33" spans="2:125" ht="13.2" x14ac:dyDescent="0.2">
      <c r="B33" s="288"/>
      <c r="G33" s="288"/>
      <c r="I33" s="288"/>
    </row>
    <row r="34" spans="2:125" ht="13.2" x14ac:dyDescent="0.2">
      <c r="C34" s="288"/>
      <c r="P34" s="288"/>
      <c r="DE34" s="288"/>
      <c r="DH34" s="288"/>
    </row>
    <row r="35" spans="2:125" ht="13.2" x14ac:dyDescent="0.2">
      <c r="D35" s="288"/>
      <c r="E35" s="288"/>
      <c r="DG35" s="288"/>
      <c r="DJ35" s="288"/>
      <c r="DP35" s="288"/>
      <c r="DQ35" s="288"/>
      <c r="DR35" s="288"/>
      <c r="DS35" s="288"/>
      <c r="DT35" s="288"/>
      <c r="DU35" s="288"/>
    </row>
    <row r="36" spans="2:125" ht="13.2" x14ac:dyDescent="0.2">
      <c r="F36" s="288"/>
      <c r="H36" s="288"/>
      <c r="J36" s="288"/>
      <c r="K36" s="288"/>
      <c r="L36" s="288"/>
      <c r="M36" s="288"/>
      <c r="N36" s="288"/>
      <c r="O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F36" s="288"/>
      <c r="DI36" s="288"/>
      <c r="DK36" s="288"/>
      <c r="DL36" s="288"/>
      <c r="DM36" s="288"/>
      <c r="DN36" s="288"/>
      <c r="DO36" s="288"/>
      <c r="DP36" s="288"/>
      <c r="DQ36" s="288"/>
      <c r="DR36" s="288"/>
      <c r="DS36" s="288"/>
      <c r="DT36" s="288"/>
      <c r="DU36" s="288"/>
    </row>
    <row r="37" spans="2:125" ht="13.2" x14ac:dyDescent="0.2">
      <c r="DU37" s="288"/>
    </row>
    <row r="38" spans="2:125" ht="13.2" x14ac:dyDescent="0.2">
      <c r="DT38" s="288"/>
      <c r="DU38" s="288"/>
    </row>
    <row r="39" spans="2:125" ht="13.2" x14ac:dyDescent="0.2"/>
    <row r="40" spans="2:125" ht="13.2" x14ac:dyDescent="0.2">
      <c r="DH40" s="288"/>
    </row>
    <row r="41" spans="2:125" ht="13.2" x14ac:dyDescent="0.2">
      <c r="DE41" s="288"/>
    </row>
    <row r="42" spans="2:125" ht="13.2" x14ac:dyDescent="0.2">
      <c r="DG42" s="288"/>
      <c r="DJ42" s="288"/>
    </row>
    <row r="43" spans="2:125" ht="13.2" x14ac:dyDescent="0.2">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F43" s="288"/>
      <c r="DI43" s="288"/>
      <c r="DK43" s="288"/>
      <c r="DL43" s="288"/>
      <c r="DM43" s="288"/>
      <c r="DN43" s="288"/>
      <c r="DO43" s="288"/>
      <c r="DP43" s="288"/>
      <c r="DQ43" s="288"/>
      <c r="DR43" s="288"/>
      <c r="DS43" s="288"/>
      <c r="DT43" s="288"/>
      <c r="DU43" s="288"/>
    </row>
    <row r="44" spans="2:125" ht="13.2" x14ac:dyDescent="0.2">
      <c r="DU44" s="288"/>
    </row>
    <row r="45" spans="2:125" ht="13.2" x14ac:dyDescent="0.2"/>
    <row r="46" spans="2:125" ht="13.2" x14ac:dyDescent="0.2"/>
    <row r="47" spans="2:125" ht="13.2" x14ac:dyDescent="0.2"/>
    <row r="48" spans="2:125" ht="13.2" x14ac:dyDescent="0.2">
      <c r="DT48" s="288"/>
      <c r="DU48" s="288"/>
    </row>
    <row r="49" spans="120:125" ht="13.2" x14ac:dyDescent="0.2">
      <c r="DU49" s="288"/>
    </row>
    <row r="50" spans="120:125" ht="13.2" x14ac:dyDescent="0.2">
      <c r="DU50" s="288"/>
    </row>
    <row r="51" spans="120:125" ht="13.2" x14ac:dyDescent="0.2">
      <c r="DP51" s="288"/>
      <c r="DQ51" s="288"/>
      <c r="DR51" s="288"/>
      <c r="DS51" s="288"/>
      <c r="DT51" s="288"/>
      <c r="DU51" s="288"/>
    </row>
    <row r="52" spans="120:125" ht="13.2" x14ac:dyDescent="0.2"/>
    <row r="53" spans="120:125" ht="13.2" x14ac:dyDescent="0.2"/>
    <row r="54" spans="120:125" ht="13.2" x14ac:dyDescent="0.2">
      <c r="DU54" s="288"/>
    </row>
    <row r="55" spans="120:125" ht="13.2" x14ac:dyDescent="0.2"/>
    <row r="56" spans="120:125" ht="13.2" x14ac:dyDescent="0.2"/>
    <row r="57" spans="120:125" ht="13.2" x14ac:dyDescent="0.2"/>
    <row r="58" spans="120:125" ht="13.2" x14ac:dyDescent="0.2">
      <c r="DU58" s="288"/>
    </row>
    <row r="59" spans="120:125" ht="13.2" x14ac:dyDescent="0.2"/>
    <row r="60" spans="120:125" ht="13.2" x14ac:dyDescent="0.2"/>
    <row r="61" spans="120:125" ht="13.2" x14ac:dyDescent="0.2"/>
    <row r="62" spans="120:125" ht="13.2" x14ac:dyDescent="0.2"/>
    <row r="63" spans="120:125" ht="13.2" x14ac:dyDescent="0.2">
      <c r="DU63" s="288"/>
    </row>
    <row r="64" spans="120:125" ht="13.2" x14ac:dyDescent="0.2">
      <c r="DT64" s="288"/>
      <c r="DU64" s="288"/>
    </row>
    <row r="65" spans="123:125" ht="13.2" x14ac:dyDescent="0.2"/>
    <row r="66" spans="123:125" ht="13.2" x14ac:dyDescent="0.2"/>
    <row r="67" spans="123:125" ht="13.2" x14ac:dyDescent="0.2"/>
    <row r="68" spans="123:125" ht="13.2" x14ac:dyDescent="0.2"/>
    <row r="69" spans="123:125" ht="13.2" x14ac:dyDescent="0.2">
      <c r="DS69" s="288"/>
      <c r="DT69" s="288"/>
      <c r="DU69" s="288"/>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88"/>
    </row>
    <row r="83" spans="116:125" ht="13.2" x14ac:dyDescent="0.2">
      <c r="DM83" s="288"/>
      <c r="DN83" s="288"/>
      <c r="DO83" s="288"/>
      <c r="DP83" s="288"/>
      <c r="DQ83" s="288"/>
      <c r="DR83" s="288"/>
      <c r="DS83" s="288"/>
      <c r="DT83" s="288"/>
      <c r="DU83" s="288"/>
    </row>
    <row r="84" spans="116:125" ht="13.2" x14ac:dyDescent="0.2"/>
    <row r="85" spans="116:125" ht="13.2" x14ac:dyDescent="0.2"/>
    <row r="86" spans="116:125" ht="13.2" x14ac:dyDescent="0.2"/>
    <row r="87" spans="116:125" ht="13.2" x14ac:dyDescent="0.2"/>
    <row r="88" spans="116:125" ht="13.2" x14ac:dyDescent="0.2">
      <c r="DU88" s="288"/>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88"/>
      <c r="DT94" s="288"/>
      <c r="DU94" s="288"/>
    </row>
    <row r="95" spans="116:125" ht="13.5" customHeight="1" x14ac:dyDescent="0.2">
      <c r="DU95" s="288"/>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88"/>
    </row>
    <row r="102" spans="124:125" ht="13.5" customHeight="1" x14ac:dyDescent="0.2"/>
    <row r="103" spans="124:125" ht="13.5" customHeight="1" x14ac:dyDescent="0.2"/>
    <row r="104" spans="124:125" ht="13.5" customHeight="1" x14ac:dyDescent="0.2">
      <c r="DT104" s="288"/>
      <c r="DU104" s="28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8" t="s">
        <v>551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88"/>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Xgg/3JeNjs5i6f1pzjbJEuGjEtaHmm43mnw3njDoZ9WeQH3/M0OQ+G3poEJVQv2QcUqlOu+ukUAGmA0iEGZsAw==" saltValue="jHoisYhAlVIkx15PE60W+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89" customWidth="1"/>
    <col min="126" max="142" width="0" style="288" hidden="1" customWidth="1"/>
    <col min="143" max="16384" width="9" style="288" hidden="1"/>
  </cols>
  <sheetData>
    <row r="1" spans="1:125" ht="13.5" customHeight="1" x14ac:dyDescent="0.2">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1:125" ht="13.2" x14ac:dyDescent="0.2">
      <c r="B2" s="288"/>
      <c r="T2" s="288"/>
    </row>
    <row r="3" spans="1:125" ht="13.2" x14ac:dyDescent="0.2">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88"/>
      <c r="G33" s="288"/>
      <c r="I33" s="288"/>
    </row>
    <row r="34" spans="2:125" ht="13.2" x14ac:dyDescent="0.2">
      <c r="C34" s="288"/>
      <c r="P34" s="288"/>
      <c r="R34" s="288"/>
      <c r="U34" s="288"/>
    </row>
    <row r="35" spans="2:125" ht="13.2" x14ac:dyDescent="0.2">
      <c r="D35" s="288"/>
      <c r="E35" s="288"/>
      <c r="T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row>
    <row r="36" spans="2:125" ht="13.2" x14ac:dyDescent="0.2">
      <c r="F36" s="288"/>
      <c r="H36" s="288"/>
      <c r="J36" s="288"/>
      <c r="K36" s="288"/>
      <c r="L36" s="288"/>
      <c r="M36" s="288"/>
      <c r="N36" s="288"/>
      <c r="O36" s="288"/>
      <c r="Q36" s="288"/>
      <c r="S36" s="288"/>
      <c r="V36" s="288"/>
    </row>
    <row r="37" spans="2:125" ht="13.2" x14ac:dyDescent="0.2"/>
    <row r="38" spans="2:125" ht="13.2" x14ac:dyDescent="0.2"/>
    <row r="39" spans="2:125" ht="13.2" x14ac:dyDescent="0.2"/>
    <row r="40" spans="2:125" ht="13.2" x14ac:dyDescent="0.2">
      <c r="U40" s="288"/>
    </row>
    <row r="41" spans="2:125" ht="13.2" x14ac:dyDescent="0.2">
      <c r="R41" s="288"/>
    </row>
    <row r="42" spans="2:125" ht="13.2" x14ac:dyDescent="0.2">
      <c r="T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row>
    <row r="43" spans="2:125" ht="13.2" x14ac:dyDescent="0.2">
      <c r="Q43" s="288"/>
      <c r="S43" s="288"/>
      <c r="V43" s="288"/>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9" t="s">
        <v>552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Obzd/qwyHK4pltTiaDL8aMupO+ASYyFoXQ6ifrFadToVTiRa95y/3dg138mAxhh28kGokEzuumvhhJ6yYx6IrQ==" saltValue="6oN125gYTbrjbBeABd+Lp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theme="0"/>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2">
      <c r="B47" s="10"/>
      <c r="C47" s="1226" t="s">
        <v>3</v>
      </c>
      <c r="D47" s="1226"/>
      <c r="E47" s="1227"/>
      <c r="F47" s="11">
        <v>9.18</v>
      </c>
      <c r="G47" s="12">
        <v>13.45</v>
      </c>
      <c r="H47" s="12">
        <v>14.5</v>
      </c>
      <c r="I47" s="12">
        <v>18.36</v>
      </c>
      <c r="J47" s="13">
        <v>17.77</v>
      </c>
    </row>
    <row r="48" spans="2:10" ht="57.75" customHeight="1" x14ac:dyDescent="0.2">
      <c r="B48" s="14"/>
      <c r="C48" s="1228" t="s">
        <v>4</v>
      </c>
      <c r="D48" s="1228"/>
      <c r="E48" s="1229"/>
      <c r="F48" s="15">
        <v>6.81</v>
      </c>
      <c r="G48" s="16">
        <v>8.35</v>
      </c>
      <c r="H48" s="16">
        <v>7.65</v>
      </c>
      <c r="I48" s="16">
        <v>2.04</v>
      </c>
      <c r="J48" s="17">
        <v>5.05</v>
      </c>
    </row>
    <row r="49" spans="2:10" ht="57.75" customHeight="1" thickBot="1" x14ac:dyDescent="0.25">
      <c r="B49" s="18"/>
      <c r="C49" s="1230" t="s">
        <v>5</v>
      </c>
      <c r="D49" s="1230"/>
      <c r="E49" s="1231"/>
      <c r="F49" s="19" t="s">
        <v>558</v>
      </c>
      <c r="G49" s="20">
        <v>6.18</v>
      </c>
      <c r="H49" s="20">
        <v>0.12</v>
      </c>
      <c r="I49" s="20" t="s">
        <v>559</v>
      </c>
      <c r="J49" s="21">
        <v>2.4700000000000002</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H2jgy6EaHyUs4pC2rNEGcNOMV1ebGrjAoyket8FfSPKuUIVdiDSiEDaeqZq6gie5oslb+AVQzIzfJEOnd1j4jA==" saltValue="gWS3cTl6X2OZlix7kezu0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2020-03-19T04:31:38Z</cp:lastPrinted>
  <dcterms:created xsi:type="dcterms:W3CDTF">2020-02-10T03:32:58Z</dcterms:created>
  <dcterms:modified xsi:type="dcterms:W3CDTF">2020-09-23T05:55:01Z</dcterms:modified>
  <cp:category/>
</cp:coreProperties>
</file>