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6_市町村からの回答\2回目(10月)\▲31湯河原町\"/>
    </mc:Choice>
  </mc:AlternateContent>
  <bookViews>
    <workbookView xWindow="0" yWindow="60" windowWidth="15360" windowHeight="7575" tabRatio="6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c r="CW102" i="12"/>
  <c r="CR102" i="12"/>
  <c r="AP63" i="12"/>
  <c r="AP23" i="12"/>
  <c r="AA23" i="12"/>
  <c r="V23" i="12"/>
  <c r="Q23" i="12"/>
  <c r="AU88" i="12"/>
  <c r="AP88" i="12"/>
  <c r="AF8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C35" i="10"/>
  <c r="BE34" i="10"/>
  <c r="C34" i="10"/>
  <c r="U34" i="10" s="1"/>
  <c r="U35" i="10" l="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BW34" i="10"/>
  <c r="BW35" i="10" s="1"/>
  <c r="BW36" i="10" s="1"/>
  <c r="BW37" i="10" s="1"/>
  <c r="BW38" i="10" s="1"/>
</calcChain>
</file>

<file path=xl/sharedStrings.xml><?xml version="1.0" encoding="utf-8"?>
<sst xmlns="http://schemas.openxmlformats.org/spreadsheetml/2006/main" count="1043" uniqueCount="590">
  <si>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</si>
  <si>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</si>
  <si>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</si>
  <si>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</si>
  <si>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</si>
  <si>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</si>
  <si>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</si>
  <si>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</si>
  <si>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</si>
  <si>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</si>
  <si>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</si>
  <si>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</si>
  <si>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</si>
  <si>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</si>
  <si>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</si>
  <si>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</si>
  <si>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</si>
  <si>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</si>
  <si>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</si>
  <si>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</si>
  <si>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</si>
  <si>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</si>
  <si>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</si>
  <si>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</si>
  <si>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</si>
  <si>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</si>
  <si>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</si>
  <si>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</si>
  <si>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</si>
  <si>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</si>
  <si>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</si>
  <si>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</si>
  <si>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</si>
  <si>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</si>
  <si>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</si>
  <si>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</si>
  <si>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</si>
  <si>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</si>
  <si>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</si>
  <si>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</si>
  <si>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</si>
  <si>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</si>
  <si>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</si>
  <si>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</si>
  <si>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</si>
  <si>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</si>
  <si>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</si>
  <si>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</si>
  <si>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</si>
  <si>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</si>
  <si>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</si>
  <si>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</si>
  <si>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</si>
  <si>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</si>
  <si>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</si>
  <si>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</si>
  <si>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</si>
  <si>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</si>
  <si>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</si>
  <si>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</si>
  <si>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</si>
  <si>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</si>
  <si>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</si>
  <si>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</si>
  <si>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</si>
  <si>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</si>
  <si>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</si>
  <si>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</si>
  <si>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</si>
  <si>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</si>
  <si>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</si>
  <si>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</si>
  <si>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</si>
  <si>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</si>
  <si>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</si>
  <si>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</si>
  <si>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</si>
  <si>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</si>
  <si>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</si>
  <si>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</si>
  <si>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</si>
  <si>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</si>
  <si>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</si>
  <si>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</si>
  <si>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</si>
  <si>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</si>
  <si>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</si>
  <si>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</si>
  <si>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</si>
  <si>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</si>
  <si>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</si>
  <si>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</si>
  <si>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</si>
  <si>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</si>
  <si>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</si>
  <si>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</si>
  <si>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</si>
  <si>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</si>
  <si>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</si>
  <si>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</si>
  <si>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</si>
  <si>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</si>
  <si>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</si>
  <si>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</si>
  <si>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</si>
  <si>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</si>
  <si>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</si>
  <si>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</si>
  <si>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</si>
  <si>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</si>
  <si>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</si>
  <si>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</si>
  <si>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</si>
  <si>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</si>
  <si>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</si>
  <si>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</si>
  <si>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</si>
  <si>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</si>
  <si>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</si>
  <si>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</si>
  <si>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</si>
  <si>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</si>
  <si>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</si>
  <si>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</si>
  <si>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</si>
  <si>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</si>
  <si>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</si>
  <si>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</si>
  <si>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</si>
  <si>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</si>
  <si>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</si>
  <si>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</si>
  <si>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</si>
  <si>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</si>
  <si>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</si>
  <si>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</si>
  <si>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</si>
  <si>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</si>
  <si>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</si>
  <si>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</si>
  <si>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</si>
  <si>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</si>
  <si>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</si>
  <si>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</si>
  <si>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</si>
  <si>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</si>
  <si>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</si>
  <si>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</si>
  <si>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</si>
  <si>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</si>
  <si>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</si>
  <si>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</si>
  <si>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</si>
  <si>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</si>
  <si>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</si>
  <si>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</si>
  <si>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</si>
  <si>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</si>
  <si>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</si>
  <si>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</si>
  <si>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</si>
  <si>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</si>
  <si>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</si>
  <si>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</si>
  <si>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</si>
  <si>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</si>
  <si>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</si>
  <si>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</si>
  <si>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</si>
  <si>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</si>
  <si>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</si>
  <si>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</si>
  <si>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</si>
  <si>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</si>
  <si>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</si>
  <si>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</si>
  <si>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</si>
  <si>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</si>
  <si>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</si>
  <si>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</si>
  <si>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</si>
  <si>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</si>
  <si>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</si>
  <si>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</si>
  <si>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</si>
  <si>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</si>
  <si>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</si>
  <si>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</si>
  <si>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</si>
  <si>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</si>
  <si>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</si>
  <si>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</si>
  <si>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</si>
  <si>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</si>
  <si>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</si>
  <si>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</si>
  <si>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</si>
  <si>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</si>
  <si>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</si>
  <si>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</si>
  <si>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</si>
  <si>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</si>
  <si>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</si>
  <si>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</si>
  <si>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</si>
  <si>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</si>
  <si>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</si>
  <si>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</si>
  <si>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神奈川県湯河原町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</si>
  <si>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</si>
  <si>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</si>
  <si>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</si>
  <si>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</si>
  <si>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</si>
  <si>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</si>
  <si>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</si>
  <si>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</si>
  <si>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</si>
  <si>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</si>
  <si>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</si>
  <si>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</si>
  <si>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</si>
  <si>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</si>
  <si>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</si>
  <si>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</si>
  <si>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</si>
  <si>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</si>
  <si>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</si>
  <si>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</si>
  <si>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</si>
  <si>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</si>
  <si>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</si>
  <si>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</si>
  <si>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</si>
  <si>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</si>
  <si>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</si>
  <si>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</si>
  <si>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</si>
  <si>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</si>
  <si>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</si>
  <si>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</si>
  <si>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</si>
  <si>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</si>
  <si>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</si>
  <si>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</si>
  <si>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</si>
  <si>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</si>
  <si>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</si>
  <si>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</si>
  <si>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</si>
  <si>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</si>
  <si>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</si>
  <si>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</si>
  <si>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</si>
  <si>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</si>
  <si>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</si>
  <si>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</si>
  <si>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</si>
  <si>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</si>
  <si>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</si>
  <si>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</si>
  <si>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</si>
  <si>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</si>
  <si>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</si>
  <si>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</si>
  <si>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</si>
  <si>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</si>
  <si>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</si>
  <si>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</si>
  <si>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</si>
  <si>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</si>
  <si>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</si>
  <si>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</si>
  <si>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</si>
  <si>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</si>
  <si>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</si>
  <si>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</si>
  <si>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</si>
  <si>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</si>
  <si>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</si>
  <si>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</si>
  <si>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</si>
  <si>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</si>
  <si>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</si>
  <si>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</si>
  <si>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</si>
  <si>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</si>
  <si>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</si>
  <si>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</si>
  <si>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</si>
  <si>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</si>
  <si>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</si>
  <si>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</si>
  <si>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</si>
  <si>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</si>
  <si>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</si>
  <si>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</si>
  <si>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</si>
  <si>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</si>
  <si>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</si>
  <si>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</si>
  <si>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</si>
  <si>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</si>
  <si>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</si>
  <si>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</si>
  <si>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</si>
  <si>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</si>
  <si>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</si>
  <si>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</si>
  <si>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</si>
  <si>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</si>
  <si>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</si>
  <si>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</si>
  <si>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</si>
  <si>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</si>
  <si>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</si>
  <si>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</si>
  <si>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</si>
  <si>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</si>
  <si>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</si>
  <si>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</si>
  <si>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</si>
  <si>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</si>
  <si>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</si>
  <si>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</si>
  <si>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</si>
  <si>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</si>
  <si>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</si>
  <si>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</si>
  <si>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</si>
  <si>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</si>
  <si>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</si>
  <si>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</si>
  <si>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</si>
  <si>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</si>
  <si>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</si>
  <si>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</si>
  <si>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</si>
  <si>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</si>
  <si>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</si>
  <si>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</si>
  <si>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</si>
  <si>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</si>
  <si>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</si>
  <si>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</si>
  <si>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</si>
  <si>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</si>
  <si>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</si>
  <si>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</si>
  <si>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</si>
  <si>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</si>
  <si>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</si>
  <si>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</si>
  <si>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</si>
  <si>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</si>
  <si>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</si>
  <si>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</si>
  <si>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</si>
  <si>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神奈川県湯河原町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</si>
  <si>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</si>
  <si>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</si>
  <si>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</si>
  <si>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</si>
  <si>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</si>
  <si>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</si>
  <si>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</si>
  <si>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</si>
  <si>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</si>
  <si>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</si>
  <si>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</si>
  <si>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</si>
  <si>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</si>
  <si>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</si>
  <si>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</si>
  <si>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</si>
  <si>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</si>
  <si>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</si>
  <si>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</si>
  <si>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</si>
  <si>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</si>
  <si>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</si>
  <si>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</si>
  <si>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</si>
  <si>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</si>
  <si>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</si>
  <si>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</si>
  <si>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</si>
  <si>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</si>
  <si>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</si>
  <si>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</si>
  <si>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</si>
  <si>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</si>
  <si>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</si>
  <si>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</si>
  <si>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</si>
  <si>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</si>
  <si>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</si>
  <si>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</si>
  <si>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</si>
  <si>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</si>
  <si>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</si>
  <si>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</si>
  <si>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</si>
  <si>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</si>
  <si>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</si>
  <si>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</si>
  <si>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</si>
  <si>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</si>
  <si>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</si>
  <si>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</si>
  <si>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</si>
  <si>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</si>
  <si>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</si>
  <si>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</si>
  <si>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</si>
  <si>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</si>
  <si>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</si>
  <si>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</si>
  <si>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</si>
  <si>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</si>
  <si>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</si>
  <si>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</si>
  <si>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</si>
  <si>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</si>
  <si>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</si>
  <si>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</si>
  <si>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</si>
  <si>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</si>
  <si>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</si>
  <si>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</si>
  <si>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</si>
  <si>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</si>
  <si>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</si>
  <si>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</si>
  <si>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</si>
  <si>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</si>
  <si>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</si>
  <si>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</si>
  <si>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</si>
  <si>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</si>
  <si>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</si>
  <si>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</si>
  <si>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</si>
  <si>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</si>
  <si>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</si>
  <si>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</si>
  <si>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</si>
  <si>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</si>
  <si>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</si>
  <si>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</si>
  <si>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</si>
  <si>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</si>
  <si>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</si>
  <si>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</si>
  <si>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</si>
  <si>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</si>
  <si>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</si>
  <si>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</si>
  <si>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</si>
  <si>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</si>
  <si>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</si>
  <si>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</si>
  <si>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</si>
  <si>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</si>
  <si>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</si>
  <si>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</si>
  <si>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</si>
  <si>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</si>
  <si>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</si>
  <si>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</si>
  <si>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</si>
  <si>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</si>
  <si>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</si>
  <si>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</si>
  <si>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</si>
  <si>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</si>
  <si>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</si>
  <si>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</si>
  <si>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</si>
  <si>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</si>
  <si>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</si>
  <si>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</si>
  <si>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</si>
  <si>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</si>
  <si>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</si>
  <si>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</si>
  <si>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</si>
  <si>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</si>
  <si>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</si>
  <si>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</si>
  <si>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</si>
  <si>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</si>
  <si>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</si>
  <si>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</si>
  <si>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</si>
  <si>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</si>
  <si>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</si>
  <si>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</si>
  <si>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</si>
  <si>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</si>
  <si>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</si>
  <si>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</si>
  <si>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</si>
  <si>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</si>
  <si>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</si>
  <si>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</si>
  <si>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</si>
  <si>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</si>
  <si>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</si>
  <si>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</si>
  <si>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</si>
  <si>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</si>
  <si>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</si>
  <si>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</si>
  <si>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</si>
  <si>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</si>
  <si>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</si>
  <si>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</si>
  <si>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</si>
  <si>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</si>
  <si>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</si>
  <si>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</si>
  <si>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</si>
  <si>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</si>
  <si>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</si>
  <si>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</si>
  <si>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</si>
  <si>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</si>
  <si>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</si>
  <si>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</si>
  <si>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</si>
  <si>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</si>
  <si>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</si>
  <si>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</si>
  <si>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</si>
  <si>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</si>
  <si>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</si>
  <si>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</si>
  <si>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</si>
  <si>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</si>
  <si>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</si>
  <si>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</si>
  <si>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</si>
  <si>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</si>
  <si>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</si>
  <si>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</si>
  <si>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</si>
  <si>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</si>
  <si>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</si>
  <si>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1.68</t>
  </si>
  <si>
    <t>▲ 1.83</t>
  </si>
  <si>
    <t>国民健康保険事業特別会計</t>
  </si>
  <si>
    <t>水道事業会計</t>
  </si>
  <si>
    <t>温泉事業会計</t>
  </si>
  <si>
    <t>下水道事業会計</t>
  </si>
  <si>
    <t>一般会計</t>
  </si>
  <si>
    <t>介護保険事業特別会計（保険事業勘定）</t>
  </si>
  <si>
    <t>後期高齢者医療特別会計</t>
  </si>
  <si>
    <t>▲ 0.05</t>
  </si>
  <si>
    <t>介護保険事業特別会計（介護サービス事業勘定）</t>
  </si>
  <si>
    <t>その他会計（赤字）</t>
  </si>
  <si>
    <t>その他会計（黒字）</t>
  </si>
  <si>
    <t>（有）コミュニティーサービス</t>
    <rPh sb="1" eb="2">
      <t>ユウ</t>
    </rPh>
    <phoneticPr fontId="2"/>
  </si>
  <si>
    <t>湯河原町土地開発公社</t>
    <rPh sb="0" eb="3">
      <t>ユガワラ</t>
    </rPh>
    <rPh sb="3" eb="4">
      <t>マチ</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</si>
  <si>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</si>
  <si>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</si>
  <si>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湯河原町真鶴町衛生組合</t>
    <rPh sb="0" eb="3">
      <t>ユガワラ</t>
    </rPh>
    <rPh sb="3" eb="4">
      <t>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</si>
  <si>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</si>
  <si>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</si>
  <si>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</si>
  <si>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</si>
  <si>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公共施設総合管理計画推進基金</t>
    <rPh sb="0" eb="2">
      <t>コウキョウ</t>
    </rPh>
    <rPh sb="2" eb="4">
      <t>シセツ</t>
    </rPh>
    <rPh sb="4" eb="6">
      <t>ソウゴウ</t>
    </rPh>
    <rPh sb="6" eb="8">
      <t>カンリ</t>
    </rPh>
    <rPh sb="8" eb="10">
      <t>ケイカク</t>
    </rPh>
    <rPh sb="10" eb="12">
      <t>スイシン</t>
    </rPh>
    <rPh sb="12" eb="14">
      <t>キキン</t>
    </rPh>
    <phoneticPr fontId="11"/>
  </si>
  <si>
    <t>まちづくり基金</t>
    <rPh sb="5" eb="7">
      <t>キキン</t>
    </rPh>
    <phoneticPr fontId="11"/>
  </si>
  <si>
    <t>防災基金</t>
    <rPh sb="0" eb="2">
      <t>ボウサイ</t>
    </rPh>
    <rPh sb="2" eb="4">
      <t>キキン</t>
    </rPh>
    <phoneticPr fontId="11"/>
  </si>
  <si>
    <t>社会福祉基金</t>
    <rPh sb="0" eb="2">
      <t>シャカイ</t>
    </rPh>
    <rPh sb="2" eb="4">
      <t>フクシ</t>
    </rPh>
    <rPh sb="4" eb="6">
      <t>キキン</t>
    </rPh>
    <phoneticPr fontId="11"/>
  </si>
  <si>
    <t>教育文化施設建設基金</t>
    <rPh sb="0" eb="2">
      <t>キョウイク</t>
    </rPh>
    <rPh sb="2" eb="4">
      <t>ブンカ</t>
    </rPh>
    <rPh sb="4" eb="6">
      <t>シセツ</t>
    </rPh>
    <rPh sb="6" eb="8">
      <t>ケンセツ</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</si>
  <si>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</si>
  <si>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</si>
  <si>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</si>
  <si>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</si>
  <si>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</si>
  <si>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</si>
  <si>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</si>
  <si>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</si>
  <si>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</si>
  <si>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</si>
  <si>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</si>
  <si>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</si>
  <si>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営住宅や橋りょう・トンネル、図書館などで減価償却率が高く、一刻も早い更新改良が必要である。また、現在は財政調整基金やふるさと納税に伴うまちづくり基金の増額により財源が増加し、将来負担比率が減少しているが、将来的には税収の減少や、まちづくり寄附金の減少が予想されるため、将来負担比率は増加していく見込みである。</t>
    <rPh sb="0" eb="2">
      <t>コウエイ</t>
    </rPh>
    <rPh sb="2" eb="4">
      <t>ジュウタク</t>
    </rPh>
    <rPh sb="5" eb="6">
      <t>キョウ</t>
    </rPh>
    <rPh sb="15" eb="18">
      <t>トショカン</t>
    </rPh>
    <rPh sb="21" eb="23">
      <t>ゲンカ</t>
    </rPh>
    <rPh sb="23" eb="25">
      <t>ショウキャク</t>
    </rPh>
    <rPh sb="25" eb="26">
      <t>リツ</t>
    </rPh>
    <rPh sb="27" eb="28">
      <t>タカ</t>
    </rPh>
    <rPh sb="30" eb="32">
      <t>イッコク</t>
    </rPh>
    <rPh sb="33" eb="34">
      <t>ハヤ</t>
    </rPh>
    <rPh sb="35" eb="37">
      <t>コウシン</t>
    </rPh>
    <rPh sb="37" eb="39">
      <t>カイリョウ</t>
    </rPh>
    <rPh sb="40" eb="42">
      <t>ヒツヨウ</t>
    </rPh>
    <rPh sb="49" eb="51">
      <t>ゲンザイ</t>
    </rPh>
    <rPh sb="52" eb="54">
      <t>ザイセイ</t>
    </rPh>
    <rPh sb="54" eb="56">
      <t>チョウセイ</t>
    </rPh>
    <rPh sb="56" eb="58">
      <t>キキン</t>
    </rPh>
    <rPh sb="63" eb="65">
      <t>ノウゼイ</t>
    </rPh>
    <rPh sb="66" eb="67">
      <t>トモナ</t>
    </rPh>
    <rPh sb="73" eb="75">
      <t>キキン</t>
    </rPh>
    <rPh sb="76" eb="78">
      <t>ゾウガク</t>
    </rPh>
    <rPh sb="81" eb="83">
      <t>ザイゲン</t>
    </rPh>
    <rPh sb="84" eb="86">
      <t>ゾウカ</t>
    </rPh>
    <rPh sb="88" eb="90">
      <t>ショウライ</t>
    </rPh>
    <rPh sb="90" eb="92">
      <t>フタン</t>
    </rPh>
    <rPh sb="92" eb="94">
      <t>ヒリツ</t>
    </rPh>
    <rPh sb="95" eb="97">
      <t>ゲンショウ</t>
    </rPh>
    <rPh sb="103" eb="106">
      <t>ショウライテキ</t>
    </rPh>
    <rPh sb="108" eb="110">
      <t>ゼイシュウ</t>
    </rPh>
    <rPh sb="111" eb="113">
      <t>ゲンショウ</t>
    </rPh>
    <rPh sb="120" eb="122">
      <t>キフ</t>
    </rPh>
    <rPh sb="122" eb="123">
      <t>キン</t>
    </rPh>
    <rPh sb="124" eb="126">
      <t>ゲンショウ</t>
    </rPh>
    <rPh sb="127" eb="129">
      <t>ヨソウ</t>
    </rPh>
    <rPh sb="135" eb="137">
      <t>ショウライ</t>
    </rPh>
    <rPh sb="137" eb="139">
      <t>フタン</t>
    </rPh>
    <rPh sb="139" eb="141">
      <t>ヒリツ</t>
    </rPh>
    <rPh sb="142" eb="144">
      <t>ゾウカ</t>
    </rPh>
    <rPh sb="148" eb="150">
      <t>ミコ</t>
    </rPh>
    <phoneticPr fontId="5"/>
  </si>
  <si>
    <r>
      <t>組合等の負担額や支出予定額の増により将来負担額は年々増加しているが、充当可能財源等として財政調整基金やふるさと納税に伴うまちづくり基金の増額が大きかったため将来負担比率が減少したと考えられる。
しかし、今後、湯河原町真鶴町衛生組合に対しての公債費負担金の増加が見込まれることや基金の取り崩しなどが予想されるため、</t>
    </r>
    <r>
      <rPr>
        <sz val="11"/>
        <rFont val="ＭＳ Ｐゴシック"/>
        <family val="3"/>
        <charset val="128"/>
      </rPr>
      <t>将来負担比率は増加していく見込みである。</t>
    </r>
    <r>
      <rPr>
        <sz val="11"/>
        <color indexed="8"/>
        <rFont val="ＭＳ Ｐゴシック"/>
        <family val="3"/>
        <charset val="128"/>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</si>
</sst>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496-4B86-8547-B31E9907AA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21758</c:v>
                </c:pt>
                <c:pt idx="1">
                  <c:v>30980</c:v>
                </c:pt>
                <c:pt idx="2">
                  <c:v>40194</c:v>
                </c:pt>
                <c:pt idx="3">
                  <c:v>30777</c:v>
                </c:pt>
                <c:pt idx="4">
                  <c:v>47419</c:v>
                </c:pt>
              </c:numCache>
            </c:numRef>
          </c:val>
          <c:smooth val="0"/>
          <c:extLst xmlns:c16r2="http://schemas.microsoft.com/office/drawing/2015/06/chart">
            <c:ext xmlns:c16="http://schemas.microsoft.com/office/drawing/2014/chart" uri="{C3380CC4-5D6E-409C-BE32-E72D297353CC}">
              <c16:uniqueId val="{00000001-2496-4B86-8547-B31E9907AA0B}"/>
            </c:ext>
          </c:extLst>
        </c:ser>
        <c:dLbls>
          <c:showLegendKey val="0"/>
          <c:showVal val="0"/>
          <c:showCatName val="0"/>
          <c:showSerName val="0"/>
          <c:showPercent val="0"/>
          <c:showBubbleSize val="0"/>
        </c:dLbls>
        <c:marker val="1"/>
        <c:smooth val="0"/>
        <c:axId val="483986216"/>
        <c:axId val="484433168"/>
      </c:lineChart>
      <c:catAx>
        <c:axId val="483986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433168"/>
        <c:crosses val="autoZero"/>
        <c:auto val="1"/>
        <c:lblAlgn val="ctr"/>
        <c:lblOffset val="100"/>
        <c:tickLblSkip val="1"/>
        <c:tickMarkSkip val="1"/>
        <c:noMultiLvlLbl val="0"/>
      </c:catAx>
      <c:valAx>
        <c:axId val="4844331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986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8.44</c:v>
                </c:pt>
                <c:pt idx="1">
                  <c:v>6.81</c:v>
                </c:pt>
                <c:pt idx="2">
                  <c:v>8.35</c:v>
                </c:pt>
                <c:pt idx="3">
                  <c:v>7.65</c:v>
                </c:pt>
                <c:pt idx="4">
                  <c:v>2.04</c:v>
                </c:pt>
              </c:numCache>
            </c:numRef>
          </c:val>
          <c:extLst xmlns:c16r2="http://schemas.microsoft.com/office/drawing/2015/06/chart">
            <c:ext xmlns:c16="http://schemas.microsoft.com/office/drawing/2014/chart" uri="{C3380CC4-5D6E-409C-BE32-E72D297353CC}">
              <c16:uniqueId val="{00000000-7563-4F6D-84A1-32E739F976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9.11</c:v>
                </c:pt>
                <c:pt idx="1">
                  <c:v>9.18</c:v>
                </c:pt>
                <c:pt idx="2">
                  <c:v>13.45</c:v>
                </c:pt>
                <c:pt idx="3">
                  <c:v>14.5</c:v>
                </c:pt>
                <c:pt idx="4">
                  <c:v>18.36</c:v>
                </c:pt>
              </c:numCache>
            </c:numRef>
          </c:val>
          <c:extLst xmlns:c16r2="http://schemas.microsoft.com/office/drawing/2015/06/chart">
            <c:ext xmlns:c16="http://schemas.microsoft.com/office/drawing/2014/chart" uri="{C3380CC4-5D6E-409C-BE32-E72D297353CC}">
              <c16:uniqueId val="{00000001-7563-4F6D-84A1-32E739F9765F}"/>
            </c:ext>
          </c:extLst>
        </c:ser>
        <c:dLbls>
          <c:showLegendKey val="0"/>
          <c:showVal val="0"/>
          <c:showCatName val="0"/>
          <c:showSerName val="0"/>
          <c:showPercent val="0"/>
          <c:showBubbleSize val="0"/>
        </c:dLbls>
        <c:gapWidth val="250"/>
        <c:overlap val="100"/>
        <c:axId val="484433560"/>
        <c:axId val="48443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7.32</c:v>
                </c:pt>
                <c:pt idx="1">
                  <c:v>-1.68</c:v>
                </c:pt>
                <c:pt idx="2">
                  <c:v>6.18</c:v>
                </c:pt>
                <c:pt idx="3">
                  <c:v>0.12</c:v>
                </c:pt>
                <c:pt idx="4">
                  <c:v>-1.83</c:v>
                </c:pt>
              </c:numCache>
            </c:numRef>
          </c:val>
          <c:smooth val="0"/>
          <c:extLst xmlns:c16r2="http://schemas.microsoft.com/office/drawing/2015/06/chart">
            <c:ext xmlns:c16="http://schemas.microsoft.com/office/drawing/2014/chart" uri="{C3380CC4-5D6E-409C-BE32-E72D297353CC}">
              <c16:uniqueId val="{00000002-7563-4F6D-84A1-32E739F9765F}"/>
            </c:ext>
          </c:extLst>
        </c:ser>
        <c:dLbls>
          <c:showLegendKey val="0"/>
          <c:showVal val="0"/>
          <c:showCatName val="0"/>
          <c:showSerName val="0"/>
          <c:showPercent val="0"/>
          <c:showBubbleSize val="0"/>
        </c:dLbls>
        <c:marker val="1"/>
        <c:smooth val="0"/>
        <c:axId val="484433560"/>
        <c:axId val="484430032"/>
      </c:lineChart>
      <c:catAx>
        <c:axId val="48443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430032"/>
        <c:crosses val="autoZero"/>
        <c:auto val="1"/>
        <c:lblAlgn val="ctr"/>
        <c:lblOffset val="100"/>
        <c:tickLblSkip val="1"/>
        <c:tickMarkSkip val="1"/>
        <c:noMultiLvlLbl val="0"/>
      </c:catAx>
      <c:valAx>
        <c:axId val="48443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433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0.09</c:v>
                </c:pt>
                <c:pt idx="4">
                  <c:v>#N/A</c:v>
                </c:pt>
                <c:pt idx="5">
                  <c:v>0.23</c:v>
                </c:pt>
                <c:pt idx="6">
                  <c:v>#N/A</c:v>
                </c:pt>
                <c:pt idx="7">
                  <c:v>0.94</c:v>
                </c:pt>
                <c:pt idx="8">
                  <c:v>0</c:v>
                </c:pt>
                <c:pt idx="9">
                  <c:v>0</c:v>
                </c:pt>
              </c:numCache>
            </c:numRef>
          </c:val>
          <c:extLst xmlns:c16r2="http://schemas.microsoft.com/office/drawing/2015/06/chart">
            <c:ext xmlns:c16="http://schemas.microsoft.com/office/drawing/2014/chart" uri="{C3380CC4-5D6E-409C-BE32-E72D297353CC}">
              <c16:uniqueId val="{00000000-29C7-4B74-A835-A19576D6D4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C7-4B74-A835-A19576D6D426}"/>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0.05</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29C7-4B74-A835-A19576D6D4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0.05</c:v>
                </c:pt>
                <c:pt idx="1">
                  <c:v>#N/A</c:v>
                </c:pt>
                <c:pt idx="2">
                  <c:v>#N/A</c:v>
                </c:pt>
                <c:pt idx="3">
                  <c:v>0.26</c:v>
                </c:pt>
                <c:pt idx="4">
                  <c:v>#N/A</c:v>
                </c:pt>
                <c:pt idx="5">
                  <c:v>0.11</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3-29C7-4B74-A835-A19576D6D426}"/>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0.92</c:v>
                </c:pt>
                <c:pt idx="2">
                  <c:v>#N/A</c:v>
                </c:pt>
                <c:pt idx="3">
                  <c:v>0.87</c:v>
                </c:pt>
                <c:pt idx="4">
                  <c:v>#N/A</c:v>
                </c:pt>
                <c:pt idx="5">
                  <c:v>0.82</c:v>
                </c:pt>
                <c:pt idx="6">
                  <c:v>#N/A</c:v>
                </c:pt>
                <c:pt idx="7">
                  <c:v>1.01</c:v>
                </c:pt>
                <c:pt idx="8">
                  <c:v>#N/A</c:v>
                </c:pt>
                <c:pt idx="9">
                  <c:v>1.06</c:v>
                </c:pt>
              </c:numCache>
            </c:numRef>
          </c:val>
          <c:extLst xmlns:c16r2="http://schemas.microsoft.com/office/drawing/2015/06/chart">
            <c:ext xmlns:c16="http://schemas.microsoft.com/office/drawing/2014/chart" uri="{C3380CC4-5D6E-409C-BE32-E72D297353CC}">
              <c16:uniqueId val="{00000004-29C7-4B74-A835-A19576D6D42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8.43</c:v>
                </c:pt>
                <c:pt idx="2">
                  <c:v>#N/A</c:v>
                </c:pt>
                <c:pt idx="3">
                  <c:v>6.8</c:v>
                </c:pt>
                <c:pt idx="4">
                  <c:v>#N/A</c:v>
                </c:pt>
                <c:pt idx="5">
                  <c:v>8.34</c:v>
                </c:pt>
                <c:pt idx="6">
                  <c:v>#N/A</c:v>
                </c:pt>
                <c:pt idx="7">
                  <c:v>7.64</c:v>
                </c:pt>
                <c:pt idx="8">
                  <c:v>#N/A</c:v>
                </c:pt>
                <c:pt idx="9">
                  <c:v>2.04</c:v>
                </c:pt>
              </c:numCache>
            </c:numRef>
          </c:val>
          <c:extLst xmlns:c16r2="http://schemas.microsoft.com/office/drawing/2015/06/chart">
            <c:ext xmlns:c16="http://schemas.microsoft.com/office/drawing/2014/chart" uri="{C3380CC4-5D6E-409C-BE32-E72D297353CC}">
              <c16:uniqueId val="{00000005-29C7-4B74-A835-A19576D6D42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3.45</c:v>
                </c:pt>
              </c:numCache>
            </c:numRef>
          </c:val>
          <c:extLst xmlns:c16r2="http://schemas.microsoft.com/office/drawing/2015/06/chart">
            <c:ext xmlns:c16="http://schemas.microsoft.com/office/drawing/2014/chart" uri="{C3380CC4-5D6E-409C-BE32-E72D297353CC}">
              <c16:uniqueId val="{00000006-29C7-4B74-A835-A19576D6D426}"/>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0.81</c:v>
                </c:pt>
                <c:pt idx="4">
                  <c:v>#N/A</c:v>
                </c:pt>
                <c:pt idx="5">
                  <c:v>1.78</c:v>
                </c:pt>
                <c:pt idx="6">
                  <c:v>#N/A</c:v>
                </c:pt>
                <c:pt idx="7">
                  <c:v>1.95</c:v>
                </c:pt>
                <c:pt idx="8">
                  <c:v>#N/A</c:v>
                </c:pt>
                <c:pt idx="9">
                  <c:v>3.66</c:v>
                </c:pt>
              </c:numCache>
            </c:numRef>
          </c:val>
          <c:extLst xmlns:c16r2="http://schemas.microsoft.com/office/drawing/2015/06/chart">
            <c:ext xmlns:c16="http://schemas.microsoft.com/office/drawing/2014/chart" uri="{C3380CC4-5D6E-409C-BE32-E72D297353CC}">
              <c16:uniqueId val="{00000007-29C7-4B74-A835-A19576D6D42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5.16</c:v>
                </c:pt>
                <c:pt idx="2">
                  <c:v>#N/A</c:v>
                </c:pt>
                <c:pt idx="3">
                  <c:v>3.73</c:v>
                </c:pt>
                <c:pt idx="4">
                  <c:v>#N/A</c:v>
                </c:pt>
                <c:pt idx="5">
                  <c:v>3.82</c:v>
                </c:pt>
                <c:pt idx="6">
                  <c:v>#N/A</c:v>
                </c:pt>
                <c:pt idx="7">
                  <c:v>5.52</c:v>
                </c:pt>
                <c:pt idx="8">
                  <c:v>#N/A</c:v>
                </c:pt>
                <c:pt idx="9">
                  <c:v>6.22</c:v>
                </c:pt>
              </c:numCache>
            </c:numRef>
          </c:val>
          <c:extLst xmlns:c16r2="http://schemas.microsoft.com/office/drawing/2015/06/chart">
            <c:ext xmlns:c16="http://schemas.microsoft.com/office/drawing/2014/chart" uri="{C3380CC4-5D6E-409C-BE32-E72D297353CC}">
              <c16:uniqueId val="{00000008-29C7-4B74-A835-A19576D6D42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5.43</c:v>
                </c:pt>
                <c:pt idx="2">
                  <c:v>#N/A</c:v>
                </c:pt>
                <c:pt idx="3">
                  <c:v>8.2899999999999991</c:v>
                </c:pt>
                <c:pt idx="4">
                  <c:v>#N/A</c:v>
                </c:pt>
                <c:pt idx="5">
                  <c:v>8.0399999999999991</c:v>
                </c:pt>
                <c:pt idx="6">
                  <c:v>#N/A</c:v>
                </c:pt>
                <c:pt idx="7">
                  <c:v>7.53</c:v>
                </c:pt>
                <c:pt idx="8">
                  <c:v>#N/A</c:v>
                </c:pt>
                <c:pt idx="9">
                  <c:v>8.68</c:v>
                </c:pt>
              </c:numCache>
            </c:numRef>
          </c:val>
          <c:extLst xmlns:c16r2="http://schemas.microsoft.com/office/drawing/2015/06/chart">
            <c:ext xmlns:c16="http://schemas.microsoft.com/office/drawing/2014/chart" uri="{C3380CC4-5D6E-409C-BE32-E72D297353CC}">
              <c16:uniqueId val="{00000009-29C7-4B74-A835-A19576D6D426}"/>
            </c:ext>
          </c:extLst>
        </c:ser>
        <c:dLbls>
          <c:showLegendKey val="0"/>
          <c:showVal val="0"/>
          <c:showCatName val="0"/>
          <c:showSerName val="0"/>
          <c:showPercent val="0"/>
          <c:showBubbleSize val="0"/>
        </c:dLbls>
        <c:gapWidth val="150"/>
        <c:overlap val="100"/>
        <c:axId val="484430816"/>
        <c:axId val="484431208"/>
      </c:barChart>
      <c:catAx>
        <c:axId val="4844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431208"/>
        <c:crosses val="autoZero"/>
        <c:auto val="1"/>
        <c:lblAlgn val="ctr"/>
        <c:lblOffset val="100"/>
        <c:tickLblSkip val="1"/>
        <c:tickMarkSkip val="1"/>
        <c:noMultiLvlLbl val="0"/>
      </c:catAx>
      <c:valAx>
        <c:axId val="48443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43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920</c:v>
                </c:pt>
                <c:pt idx="5">
                  <c:v>941</c:v>
                </c:pt>
                <c:pt idx="8">
                  <c:v>915</c:v>
                </c:pt>
                <c:pt idx="11">
                  <c:v>872</c:v>
                </c:pt>
                <c:pt idx="14">
                  <c:v>904</c:v>
                </c:pt>
              </c:numCache>
            </c:numRef>
          </c:val>
          <c:extLst xmlns:c16r2="http://schemas.microsoft.com/office/drawing/2015/06/chart">
            <c:ext xmlns:c16="http://schemas.microsoft.com/office/drawing/2014/chart" uri="{C3380CC4-5D6E-409C-BE32-E72D297353CC}">
              <c16:uniqueId val="{00000000-7E75-4501-A6F4-B14215C093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7E75-4501-A6F4-B14215C093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22</c:v>
                </c:pt>
                <c:pt idx="6">
                  <c:v>28</c:v>
                </c:pt>
                <c:pt idx="9">
                  <c:v>18</c:v>
                </c:pt>
                <c:pt idx="12">
                  <c:v>41</c:v>
                </c:pt>
              </c:numCache>
            </c:numRef>
          </c:val>
          <c:extLst xmlns:c16r2="http://schemas.microsoft.com/office/drawing/2015/06/chart">
            <c:ext xmlns:c16="http://schemas.microsoft.com/office/drawing/2014/chart" uri="{C3380CC4-5D6E-409C-BE32-E72D297353CC}">
              <c16:uniqueId val="{00000002-7E75-4501-A6F4-B14215C093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18</c:v>
                </c:pt>
                <c:pt idx="6">
                  <c:v>20</c:v>
                </c:pt>
                <c:pt idx="9">
                  <c:v>27</c:v>
                </c:pt>
                <c:pt idx="12">
                  <c:v>236</c:v>
                </c:pt>
              </c:numCache>
            </c:numRef>
          </c:val>
          <c:extLst xmlns:c16r2="http://schemas.microsoft.com/office/drawing/2015/06/chart">
            <c:ext xmlns:c16="http://schemas.microsoft.com/office/drawing/2014/chart" uri="{C3380CC4-5D6E-409C-BE32-E72D297353CC}">
              <c16:uniqueId val="{00000003-7E75-4501-A6F4-B14215C093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163</c:v>
                </c:pt>
                <c:pt idx="3">
                  <c:v>133</c:v>
                </c:pt>
                <c:pt idx="6">
                  <c:v>144</c:v>
                </c:pt>
                <c:pt idx="9">
                  <c:v>152</c:v>
                </c:pt>
                <c:pt idx="12">
                  <c:v>138</c:v>
                </c:pt>
              </c:numCache>
            </c:numRef>
          </c:val>
          <c:extLst xmlns:c16r2="http://schemas.microsoft.com/office/drawing/2015/06/chart">
            <c:ext xmlns:c16="http://schemas.microsoft.com/office/drawing/2014/chart" uri="{C3380CC4-5D6E-409C-BE32-E72D297353CC}">
              <c16:uniqueId val="{00000004-7E75-4501-A6F4-B14215C093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75-4501-A6F4-B14215C093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75-4501-A6F4-B14215C093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922</c:v>
                </c:pt>
                <c:pt idx="3">
                  <c:v>808</c:v>
                </c:pt>
                <c:pt idx="6">
                  <c:v>744</c:v>
                </c:pt>
                <c:pt idx="9">
                  <c:v>717</c:v>
                </c:pt>
                <c:pt idx="12">
                  <c:v>661</c:v>
                </c:pt>
              </c:numCache>
            </c:numRef>
          </c:val>
          <c:extLst xmlns:c16r2="http://schemas.microsoft.com/office/drawing/2015/06/chart">
            <c:ext xmlns:c16="http://schemas.microsoft.com/office/drawing/2014/chart" uri="{C3380CC4-5D6E-409C-BE32-E72D297353CC}">
              <c16:uniqueId val="{00000007-7E75-4501-A6F4-B14215C093E5}"/>
            </c:ext>
          </c:extLst>
        </c:ser>
        <c:dLbls>
          <c:showLegendKey val="0"/>
          <c:showVal val="0"/>
          <c:showCatName val="0"/>
          <c:showSerName val="0"/>
          <c:showPercent val="0"/>
          <c:showBubbleSize val="0"/>
        </c:dLbls>
        <c:gapWidth val="100"/>
        <c:overlap val="100"/>
        <c:axId val="495332024"/>
        <c:axId val="49533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178</c:v>
                </c:pt>
                <c:pt idx="2">
                  <c:v>#N/A</c:v>
                </c:pt>
                <c:pt idx="3">
                  <c:v>#N/A</c:v>
                </c:pt>
                <c:pt idx="4">
                  <c:v>41</c:v>
                </c:pt>
                <c:pt idx="5">
                  <c:v>#N/A</c:v>
                </c:pt>
                <c:pt idx="6">
                  <c:v>#N/A</c:v>
                </c:pt>
                <c:pt idx="7">
                  <c:v>21</c:v>
                </c:pt>
                <c:pt idx="8">
                  <c:v>#N/A</c:v>
                </c:pt>
                <c:pt idx="9">
                  <c:v>#N/A</c:v>
                </c:pt>
                <c:pt idx="10">
                  <c:v>42</c:v>
                </c:pt>
                <c:pt idx="11">
                  <c:v>#N/A</c:v>
                </c:pt>
                <c:pt idx="12">
                  <c:v>#N/A</c:v>
                </c:pt>
                <c:pt idx="13">
                  <c:v>172</c:v>
                </c:pt>
                <c:pt idx="14">
                  <c:v>#N/A</c:v>
                </c:pt>
              </c:numCache>
            </c:numRef>
          </c:val>
          <c:smooth val="0"/>
          <c:extLst xmlns:c16r2="http://schemas.microsoft.com/office/drawing/2015/06/chart">
            <c:ext xmlns:c16="http://schemas.microsoft.com/office/drawing/2014/chart" uri="{C3380CC4-5D6E-409C-BE32-E72D297353CC}">
              <c16:uniqueId val="{00000008-7E75-4501-A6F4-B14215C093E5}"/>
            </c:ext>
          </c:extLst>
        </c:ser>
        <c:dLbls>
          <c:showLegendKey val="0"/>
          <c:showVal val="0"/>
          <c:showCatName val="0"/>
          <c:showSerName val="0"/>
          <c:showPercent val="0"/>
          <c:showBubbleSize val="0"/>
        </c:dLbls>
        <c:marker val="1"/>
        <c:smooth val="0"/>
        <c:axId val="495332024"/>
        <c:axId val="495337120"/>
      </c:lineChart>
      <c:catAx>
        <c:axId val="49533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337120"/>
        <c:crosses val="autoZero"/>
        <c:auto val="1"/>
        <c:lblAlgn val="ctr"/>
        <c:lblOffset val="100"/>
        <c:tickLblSkip val="1"/>
        <c:tickMarkSkip val="1"/>
        <c:noMultiLvlLbl val="0"/>
      </c:catAx>
      <c:valAx>
        <c:axId val="4953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3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7876</c:v>
                </c:pt>
                <c:pt idx="5">
                  <c:v>8086</c:v>
                </c:pt>
                <c:pt idx="8">
                  <c:v>8522</c:v>
                </c:pt>
                <c:pt idx="11">
                  <c:v>8747</c:v>
                </c:pt>
                <c:pt idx="14">
                  <c:v>9127</c:v>
                </c:pt>
              </c:numCache>
            </c:numRef>
          </c:val>
          <c:extLst xmlns:c16r2="http://schemas.microsoft.com/office/drawing/2015/06/chart">
            <c:ext xmlns:c16="http://schemas.microsoft.com/office/drawing/2014/chart" uri="{C3380CC4-5D6E-409C-BE32-E72D297353CC}">
              <c16:uniqueId val="{00000000-6613-466C-A0E2-E220C362A5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2955</c:v>
                </c:pt>
                <c:pt idx="5">
                  <c:v>3701</c:v>
                </c:pt>
                <c:pt idx="8">
                  <c:v>4432</c:v>
                </c:pt>
                <c:pt idx="11">
                  <c:v>5599</c:v>
                </c:pt>
                <c:pt idx="14">
                  <c:v>5513</c:v>
                </c:pt>
              </c:numCache>
            </c:numRef>
          </c:val>
          <c:extLst xmlns:c16r2="http://schemas.microsoft.com/office/drawing/2015/06/chart">
            <c:ext xmlns:c16="http://schemas.microsoft.com/office/drawing/2014/chart" uri="{C3380CC4-5D6E-409C-BE32-E72D297353CC}">
              <c16:uniqueId val="{00000001-6613-466C-A0E2-E220C362A5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766</c:v>
                </c:pt>
                <c:pt idx="5">
                  <c:v>786</c:v>
                </c:pt>
                <c:pt idx="8">
                  <c:v>1256</c:v>
                </c:pt>
                <c:pt idx="11">
                  <c:v>1913</c:v>
                </c:pt>
                <c:pt idx="14">
                  <c:v>3158</c:v>
                </c:pt>
              </c:numCache>
            </c:numRef>
          </c:val>
          <c:extLst xmlns:c16r2="http://schemas.microsoft.com/office/drawing/2015/06/chart">
            <c:ext xmlns:c16="http://schemas.microsoft.com/office/drawing/2014/chart" uri="{C3380CC4-5D6E-409C-BE32-E72D297353CC}">
              <c16:uniqueId val="{00000002-6613-466C-A0E2-E220C362A5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6613-466C-A0E2-E220C362A5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13-466C-A0E2-E220C362A5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c:v>
                </c:pt>
                <c:pt idx="3">
                  <c:v>80</c:v>
                </c:pt>
                <c:pt idx="6">
                  <c:v>54</c:v>
                </c:pt>
                <c:pt idx="9">
                  <c:v>29</c:v>
                </c:pt>
                <c:pt idx="12">
                  <c:v>5</c:v>
                </c:pt>
              </c:numCache>
            </c:numRef>
          </c:val>
          <c:extLst xmlns:c16r2="http://schemas.microsoft.com/office/drawing/2015/06/chart">
            <c:ext xmlns:c16="http://schemas.microsoft.com/office/drawing/2014/chart" uri="{C3380CC4-5D6E-409C-BE32-E72D297353CC}">
              <c16:uniqueId val="{00000005-6613-466C-A0E2-E220C362A5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2923</c:v>
                </c:pt>
                <c:pt idx="3">
                  <c:v>2722</c:v>
                </c:pt>
                <c:pt idx="6">
                  <c:v>2611</c:v>
                </c:pt>
                <c:pt idx="9">
                  <c:v>2602</c:v>
                </c:pt>
                <c:pt idx="12">
                  <c:v>2590</c:v>
                </c:pt>
              </c:numCache>
            </c:numRef>
          </c:val>
          <c:extLst xmlns:c16r2="http://schemas.microsoft.com/office/drawing/2015/06/chart">
            <c:ext xmlns:c16="http://schemas.microsoft.com/office/drawing/2014/chart" uri="{C3380CC4-5D6E-409C-BE32-E72D297353CC}">
              <c16:uniqueId val="{00000006-6613-466C-A0E2-E220C362A5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2586</c:v>
                </c:pt>
                <c:pt idx="3">
                  <c:v>2835</c:v>
                </c:pt>
                <c:pt idx="6">
                  <c:v>3121</c:v>
                </c:pt>
                <c:pt idx="9">
                  <c:v>4128</c:v>
                </c:pt>
                <c:pt idx="12">
                  <c:v>4731</c:v>
                </c:pt>
              </c:numCache>
            </c:numRef>
          </c:val>
          <c:extLst xmlns:c16r2="http://schemas.microsoft.com/office/drawing/2015/06/chart">
            <c:ext xmlns:c16="http://schemas.microsoft.com/office/drawing/2014/chart" uri="{C3380CC4-5D6E-409C-BE32-E72D297353CC}">
              <c16:uniqueId val="{00000007-6613-466C-A0E2-E220C362A5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1406</c:v>
                </c:pt>
                <c:pt idx="3">
                  <c:v>1326</c:v>
                </c:pt>
                <c:pt idx="6">
                  <c:v>1382</c:v>
                </c:pt>
                <c:pt idx="9">
                  <c:v>1491</c:v>
                </c:pt>
                <c:pt idx="12">
                  <c:v>1797</c:v>
                </c:pt>
              </c:numCache>
            </c:numRef>
          </c:val>
          <c:extLst xmlns:c16r2="http://schemas.microsoft.com/office/drawing/2015/06/chart">
            <c:ext xmlns:c16="http://schemas.microsoft.com/office/drawing/2014/chart" uri="{C3380CC4-5D6E-409C-BE32-E72D297353CC}">
              <c16:uniqueId val="{00000008-6613-466C-A0E2-E220C362A5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682</c:v>
                </c:pt>
                <c:pt idx="3">
                  <c:v>661</c:v>
                </c:pt>
                <c:pt idx="6">
                  <c:v>633</c:v>
                </c:pt>
                <c:pt idx="9">
                  <c:v>749</c:v>
                </c:pt>
                <c:pt idx="12">
                  <c:v>698</c:v>
                </c:pt>
              </c:numCache>
            </c:numRef>
          </c:val>
          <c:extLst xmlns:c16r2="http://schemas.microsoft.com/office/drawing/2015/06/chart">
            <c:ext xmlns:c16="http://schemas.microsoft.com/office/drawing/2014/chart" uri="{C3380CC4-5D6E-409C-BE32-E72D297353CC}">
              <c16:uniqueId val="{00000009-6613-466C-A0E2-E220C362A5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7793</c:v>
                </c:pt>
                <c:pt idx="3">
                  <c:v>7949</c:v>
                </c:pt>
                <c:pt idx="6">
                  <c:v>8254</c:v>
                </c:pt>
                <c:pt idx="9">
                  <c:v>8269</c:v>
                </c:pt>
                <c:pt idx="12">
                  <c:v>8716</c:v>
                </c:pt>
              </c:numCache>
            </c:numRef>
          </c:val>
          <c:extLst xmlns:c16r2="http://schemas.microsoft.com/office/drawing/2015/06/chart">
            <c:ext xmlns:c16="http://schemas.microsoft.com/office/drawing/2014/chart" uri="{C3380CC4-5D6E-409C-BE32-E72D297353CC}">
              <c16:uniqueId val="{0000000A-6613-466C-A0E2-E220C362A584}"/>
            </c:ext>
          </c:extLst>
        </c:ser>
        <c:dLbls>
          <c:showLegendKey val="0"/>
          <c:showVal val="0"/>
          <c:showCatName val="0"/>
          <c:showSerName val="0"/>
          <c:showPercent val="0"/>
          <c:showBubbleSize val="0"/>
        </c:dLbls>
        <c:gapWidth val="100"/>
        <c:overlap val="100"/>
        <c:axId val="495335944"/>
        <c:axId val="49533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3909</c:v>
                </c:pt>
                <c:pt idx="2">
                  <c:v>#N/A</c:v>
                </c:pt>
                <c:pt idx="3">
                  <c:v>#N/A</c:v>
                </c:pt>
                <c:pt idx="4">
                  <c:v>2999</c:v>
                </c:pt>
                <c:pt idx="5">
                  <c:v>#N/A</c:v>
                </c:pt>
                <c:pt idx="6">
                  <c:v>#N/A</c:v>
                </c:pt>
                <c:pt idx="7">
                  <c:v>1845</c:v>
                </c:pt>
                <c:pt idx="8">
                  <c:v>#N/A</c:v>
                </c:pt>
                <c:pt idx="9">
                  <c:v>#N/A</c:v>
                </c:pt>
                <c:pt idx="10">
                  <c:v>1010</c:v>
                </c:pt>
                <c:pt idx="11">
                  <c:v>#N/A</c:v>
                </c:pt>
                <c:pt idx="12">
                  <c:v>#N/A</c:v>
                </c:pt>
                <c:pt idx="13">
                  <c:v>739</c:v>
                </c:pt>
                <c:pt idx="14">
                  <c:v>#N/A</c:v>
                </c:pt>
              </c:numCache>
            </c:numRef>
          </c:val>
          <c:smooth val="0"/>
          <c:extLst xmlns:c16r2="http://schemas.microsoft.com/office/drawing/2015/06/chart">
            <c:ext xmlns:c16="http://schemas.microsoft.com/office/drawing/2014/chart" uri="{C3380CC4-5D6E-409C-BE32-E72D297353CC}">
              <c16:uniqueId val="{0000000B-6613-466C-A0E2-E220C362A584}"/>
            </c:ext>
          </c:extLst>
        </c:ser>
        <c:dLbls>
          <c:showLegendKey val="0"/>
          <c:showVal val="0"/>
          <c:showCatName val="0"/>
          <c:showSerName val="0"/>
          <c:showPercent val="0"/>
          <c:showBubbleSize val="0"/>
        </c:dLbls>
        <c:marker val="1"/>
        <c:smooth val="0"/>
        <c:axId val="495335944"/>
        <c:axId val="495336728"/>
      </c:lineChart>
      <c:catAx>
        <c:axId val="49533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336728"/>
        <c:crosses val="autoZero"/>
        <c:auto val="1"/>
        <c:lblAlgn val="ctr"/>
        <c:lblOffset val="100"/>
        <c:tickLblSkip val="1"/>
        <c:tickMarkSkip val="1"/>
        <c:noMultiLvlLbl val="0"/>
      </c:catAx>
      <c:valAx>
        <c:axId val="49533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3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751</c:v>
                </c:pt>
                <c:pt idx="1">
                  <c:v>801</c:v>
                </c:pt>
                <c:pt idx="2">
                  <c:v>1010</c:v>
                </c:pt>
              </c:numCache>
            </c:numRef>
          </c:val>
          <c:extLst xmlns:c16r2="http://schemas.microsoft.com/office/drawing/2015/06/chart">
            <c:ext xmlns:c16="http://schemas.microsoft.com/office/drawing/2014/chart" uri="{C3380CC4-5D6E-409C-BE32-E72D297353CC}">
              <c16:uniqueId val="{00000000-B9E5-4F7D-95E8-4BA98B2DE1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B9E5-4F7D-95E8-4BA98B2DE1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c:v>
                </c:pt>
                <c:pt idx="1">
                  <c:v>1279</c:v>
                </c:pt>
                <c:pt idx="2">
                  <c:v>1461</c:v>
                </c:pt>
              </c:numCache>
            </c:numRef>
          </c:val>
          <c:extLst xmlns:c16r2="http://schemas.microsoft.com/office/drawing/2015/06/chart">
            <c:ext xmlns:c16="http://schemas.microsoft.com/office/drawing/2014/chart" uri="{C3380CC4-5D6E-409C-BE32-E72D297353CC}">
              <c16:uniqueId val="{00000002-B9E5-4F7D-95E8-4BA98B2DE196}"/>
            </c:ext>
          </c:extLst>
        </c:ser>
        <c:dLbls>
          <c:showLegendKey val="0"/>
          <c:showVal val="0"/>
          <c:showCatName val="0"/>
          <c:showSerName val="0"/>
          <c:showPercent val="0"/>
          <c:showBubbleSize val="0"/>
        </c:dLbls>
        <c:gapWidth val="120"/>
        <c:overlap val="100"/>
        <c:axId val="495336336"/>
        <c:axId val="495337904"/>
      </c:barChart>
      <c:catAx>
        <c:axId val="49533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337904"/>
        <c:crosses val="autoZero"/>
        <c:auto val="1"/>
        <c:lblAlgn val="ctr"/>
        <c:lblOffset val="100"/>
        <c:tickLblSkip val="1"/>
        <c:tickMarkSkip val="1"/>
        <c:noMultiLvlLbl val="0"/>
      </c:catAx>
      <c:valAx>
        <c:axId val="495337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33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41-4D22-94D4-71918809A68C}"/>
                </c:ext>
                <c:ext xmlns:c15="http://schemas.microsoft.com/office/drawing/2012/chart" uri="{CE6537A1-D6FC-4f65-9D91-7224C49458BB}">
                  <c15:dlblFieldTable>
                    <c15:dlblFTEntry>
                      <c15:txfldGUID>{4E188DE7-0FB5-416D-B2F3-F5D53856D53A}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41-4D22-94D4-71918809A68C}"/>
                </c:ext>
                <c:ext xmlns:c15="http://schemas.microsoft.com/office/drawing/2012/chart" uri="{CE6537A1-D6FC-4f65-9D91-7224C49458BB}">
                  <c15:dlblFieldTable>
                    <c15:dlblFTEntry>
                      <c15:txfldGUID>{C19445EB-4FC9-4FA7-AC9E-DF6160A16273}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41-4D22-94D4-71918809A68C}"/>
                </c:ext>
                <c:ext xmlns:c15="http://schemas.microsoft.com/office/drawing/2012/chart" uri="{CE6537A1-D6FC-4f65-9D91-7224C49458BB}">
                  <c15:dlblFieldTable>
                    <c15:dlblFTEntry>
                      <c15:txfldGUID>{B5B84ACD-B3AD-46EE-9ACE-F7705075EB9F}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41-4D22-94D4-71918809A68C}"/>
                </c:ext>
                <c:ext xmlns:c15="http://schemas.microsoft.com/office/drawing/2012/chart" uri="{CE6537A1-D6FC-4f65-9D91-7224C49458BB}">
                  <c15:dlblFieldTable>
                    <c15:dlblFTEntry>
                      <c15:txfldGUID>{BEDC038A-9AB2-40DD-96CD-92927383E201}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41-4D22-94D4-71918809A68C}"/>
                </c:ext>
                <c:ext xmlns:c15="http://schemas.microsoft.com/office/drawing/2012/chart" uri="{CE6537A1-D6FC-4f65-9D91-7224C49458BB}">
                  <c15:dlblFieldTable>
                    <c15:dlblFTEntry>
                      <c15:txfldGUID>{CB592DF9-E2CA-47D7-8303-0129C96CD269}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41-4D22-94D4-71918809A68C}"/>
                </c:ext>
                <c:ext xmlns:c15="http://schemas.microsoft.com/office/drawing/2012/chart" uri="{CE6537A1-D6FC-4f65-9D91-7224C49458BB}">
                  <c15:dlblFieldTable>
                    <c15:dlblFTEntry>
                      <c15:txfldGUID>{08996817-D016-4020-AD41-6CA5991B997B}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41-4D22-94D4-71918809A68C}"/>
                </c:ext>
                <c:ext xmlns:c15="http://schemas.microsoft.com/office/drawing/2012/chart" uri="{CE6537A1-D6FC-4f65-9D91-7224C49458BB}">
                  <c15:dlblFieldTable>
                    <c15:dlblFTEntry>
                      <c15:txfldGUID>{F47A126F-799E-4CFC-9B36-52B3304F3408}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41-4D22-94D4-71918809A68C}"/>
                </c:ext>
                <c:ext xmlns:c15="http://schemas.microsoft.com/office/drawing/2012/chart" uri="{CE6537A1-D6FC-4f65-9D91-7224C49458BB}">
                  <c15:layout/>
                  <c15:dlblFieldTable>
                    <c15:dlblFTEntry>
                      <c15:txfldGUID>{9F0B9669-D164-4DF1-B2F7-080C45453DD5}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41-4D22-94D4-71918809A68C}"/>
                </c:ext>
                <c:ext xmlns:c15="http://schemas.microsoft.com/office/drawing/2012/chart" uri="{CE6537A1-D6FC-4f65-9D91-7224C49458BB}">
                  <c15:layout/>
                  <c15:dlblFieldTable>
                    <c15:dlblFTEntry>
                      <c15:txfldGUID>{DDE9F18E-5488-43F8-8927-8038AFCC4527}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65.7</c:v>
                </c:pt>
                <c:pt idx="32">
                  <c:v>65.400000000000006</c:v>
                </c:pt>
              </c:numCache>
            </c:numRef>
          </c:xVal>
          <c:yVal>
            <c:numRef>
              <c:f>公会計指標分析・財政指標組合せ分析表!$BP$51:$DC$51</c:f>
              <c:numCache>
                <c:formatCode>#,##0.0;"▲ "#,##0.0</c:formatCode>
                <c:ptCount val="40"/>
                <c:pt idx="24">
                  <c:v>20.5</c:v>
                </c:pt>
                <c:pt idx="32">
                  <c:v>15.2</c:v>
                </c:pt>
              </c:numCache>
            </c:numRef>
          </c:yVal>
          <c:smooth val="0"/>
          <c:extLst xmlns:c16r2="http://schemas.microsoft.com/office/drawing/2015/06/chart">
            <c:ext xmlns:c16="http://schemas.microsoft.com/office/drawing/2014/chart" uri="{C3380CC4-5D6E-409C-BE32-E72D297353CC}">
              <c16:uniqueId val="{00000009-D141-4D22-94D4-71918809A6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41-4D22-94D4-71918809A68C}"/>
                </c:ext>
                <c:ext xmlns:c15="http://schemas.microsoft.com/office/drawing/2012/chart" uri="{CE6537A1-D6FC-4f65-9D91-7224C49458BB}">
                  <c15:dlblFieldTable>
                    <c15:dlblFTEntry>
                      <c15:txfldGUID>{5CDCF179-083E-42F1-84E7-6D031E2791C4}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41-4D22-94D4-71918809A68C}"/>
                </c:ext>
                <c:ext xmlns:c15="http://schemas.microsoft.com/office/drawing/2012/chart" uri="{CE6537A1-D6FC-4f65-9D91-7224C49458BB}">
                  <c15:dlblFieldTable>
                    <c15:dlblFTEntry>
                      <c15:txfldGUID>{E3DFEED1-0400-4CAE-8DDA-86A2288442C5}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41-4D22-94D4-71918809A68C}"/>
                </c:ext>
                <c:ext xmlns:c15="http://schemas.microsoft.com/office/drawing/2012/chart" uri="{CE6537A1-D6FC-4f65-9D91-7224C49458BB}">
                  <c15:dlblFieldTable>
                    <c15:dlblFTEntry>
                      <c15:txfldGUID>{72DA2529-AB19-4E4F-8D21-C5109A5A0574}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41-4D22-94D4-71918809A68C}"/>
                </c:ext>
                <c:ext xmlns:c15="http://schemas.microsoft.com/office/drawing/2012/chart" uri="{CE6537A1-D6FC-4f65-9D91-7224C49458BB}">
                  <c15:dlblFieldTable>
                    <c15:dlblFTEntry>
                      <c15:txfldGUID>{C12E5B78-C0F0-458B-A318-80ACE2DAD3B3}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41-4D22-94D4-71918809A68C}"/>
                </c:ext>
                <c:ext xmlns:c15="http://schemas.microsoft.com/office/drawing/2012/chart" uri="{CE6537A1-D6FC-4f65-9D91-7224C49458BB}">
                  <c15:dlblFieldTable>
                    <c15:dlblFTEntry>
                      <c15:txfldGUID>{9AF29A4A-640C-4DF3-B925-DCE56091F810}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41-4D22-94D4-71918809A68C}"/>
                </c:ext>
                <c:ext xmlns:c15="http://schemas.microsoft.com/office/drawing/2012/chart" uri="{CE6537A1-D6FC-4f65-9D91-7224C49458BB}">
                  <c15:dlblFieldTable>
                    <c15:dlblFTEntry>
                      <c15:txfldGUID>{50AA373F-6A64-4C45-B174-B41E7D1813D4}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41-4D22-94D4-71918809A68C}"/>
                </c:ext>
                <c:ext xmlns:c15="http://schemas.microsoft.com/office/drawing/2012/chart" uri="{CE6537A1-D6FC-4f65-9D91-7224C49458BB}">
                  <c15:dlblFieldTable>
                    <c15:dlblFTEntry>
                      <c15:txfldGUID>{369812CC-AF95-4B2C-8BA3-2C8C00A15C73}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41-4D22-94D4-71918809A68C}"/>
                </c:ext>
                <c:ext xmlns:c15="http://schemas.microsoft.com/office/drawing/2012/chart" uri="{CE6537A1-D6FC-4f65-9D91-7224C49458BB}">
                  <c15:layout/>
                  <c15:dlblFieldTable>
                    <c15:dlblFTEntry>
                      <c15:txfldGUID>{BAB00F72-2820-42C8-997F-137AD266B6B2}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41-4D22-94D4-71918809A68C}"/>
                </c:ext>
                <c:ext xmlns:c15="http://schemas.microsoft.com/office/drawing/2012/chart" uri="{CE6537A1-D6FC-4f65-9D91-7224C49458BB}">
                  <c15:layout/>
                  <c15:dlblFieldTable>
                    <c15:dlblFTEntry>
                      <c15:txfldGUID>{01F81278-B5C2-4DB6-842D-98676103B12F}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D141-4D22-94D4-71918809A68C}"/>
            </c:ext>
          </c:extLst>
        </c:ser>
        <c:dLbls>
          <c:showLegendKey val="0"/>
          <c:showVal val="1"/>
          <c:showCatName val="0"/>
          <c:showSerName val="0"/>
          <c:showPercent val="0"/>
          <c:showBubbleSize val="0"/>
        </c:dLbls>
        <c:axId val="495331632"/>
        <c:axId val="495332416"/>
      </c:scatterChart>
      <c:valAx>
        <c:axId val="495331632"/>
        <c:scaling>
          <c:orientation val="minMax"/>
          <c:max val="66.5"/>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32416"/>
        <c:crosses val="autoZero"/>
        <c:crossBetween val="midCat"/>
      </c:valAx>
      <c:valAx>
        <c:axId val="495332416"/>
        <c:scaling>
          <c:orientation val="minMax"/>
          <c:max val="22"/>
          <c:min val="1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33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57-447B-9CFF-E79E65C29B7A}"/>
                </c:ext>
                <c:ext xmlns:c15="http://schemas.microsoft.com/office/drawing/2012/chart" uri="{CE6537A1-D6FC-4f65-9D91-7224C49458BB}">
                  <c15:layout/>
                  <c15:dlblFieldTable>
                    <c15:dlblFTEntry>
                      <c15:txfldGUID>{5B53FF91-3ABD-4BDF-B76A-B49B9E799DA1}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57-447B-9CFF-E79E65C29B7A}"/>
                </c:ext>
                <c:ext xmlns:c15="http://schemas.microsoft.com/office/drawing/2012/chart" uri="{CE6537A1-D6FC-4f65-9D91-7224C49458BB}">
                  <c15:dlblFieldTable>
                    <c15:dlblFTEntry>
                      <c15:txfldGUID>{F00C680A-8F85-4104-BBB7-BB62CA110C57}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57-447B-9CFF-E79E65C29B7A}"/>
                </c:ext>
                <c:ext xmlns:c15="http://schemas.microsoft.com/office/drawing/2012/chart" uri="{CE6537A1-D6FC-4f65-9D91-7224C49458BB}">
                  <c15:dlblFieldTable>
                    <c15:dlblFTEntry>
                      <c15:txfldGUID>{3A239D03-B395-4470-8EE5-79E0F286F49E}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57-447B-9CFF-E79E65C29B7A}"/>
                </c:ext>
                <c:ext xmlns:c15="http://schemas.microsoft.com/office/drawing/2012/chart" uri="{CE6537A1-D6FC-4f65-9D91-7224C49458BB}">
                  <c15:dlblFieldTable>
                    <c15:dlblFTEntry>
                      <c15:txfldGUID>{7AEC2666-E8AA-42C7-9907-BE819441173B}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57-447B-9CFF-E79E65C29B7A}"/>
                </c:ext>
                <c:ext xmlns:c15="http://schemas.microsoft.com/office/drawing/2012/chart" uri="{CE6537A1-D6FC-4f65-9D91-7224C49458BB}">
                  <c15:dlblFieldTable>
                    <c15:dlblFTEntry>
                      <c15:txfldGUID>{88DF7B9D-1CA2-4361-8092-84B0CB74AE25}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57-447B-9CFF-E79E65C29B7A}"/>
                </c:ext>
                <c:ext xmlns:c15="http://schemas.microsoft.com/office/drawing/2012/chart" uri="{CE6537A1-D6FC-4f65-9D91-7224C49458BB}">
                  <c15:layout/>
                  <c15:dlblFieldTable>
                    <c15:dlblFTEntry>
                      <c15:txfldGUID>{12EC5BD4-4763-45DF-B454-7F08E6789B29}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57-447B-9CFF-E79E65C29B7A}"/>
                </c:ext>
                <c:ext xmlns:c15="http://schemas.microsoft.com/office/drawing/2012/chart" uri="{CE6537A1-D6FC-4f65-9D91-7224C49458BB}">
                  <c15:layout/>
                  <c15:dlblFieldTable>
                    <c15:dlblFTEntry>
                      <c15:txfldGUID>{BD8B8DEA-9C79-4214-B32C-B21542166637}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57-447B-9CFF-E79E65C29B7A}"/>
                </c:ext>
                <c:ext xmlns:c15="http://schemas.microsoft.com/office/drawing/2012/chart" uri="{CE6537A1-D6FC-4f65-9D91-7224C49458BB}">
                  <c15:layout/>
                  <c15:dlblFieldTable>
                    <c15:dlblFTEntry>
                      <c15:txfldGUID>{D490F4B8-77E8-478C-A5B0-A3974C3DC3A0}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57-447B-9CFF-E79E65C29B7A}"/>
                </c:ext>
                <c:ext xmlns:c15="http://schemas.microsoft.com/office/drawing/2012/chart" uri="{CE6537A1-D6FC-4f65-9D91-7224C49458BB}">
                  <c15:layout/>
                  <c15:dlblFieldTable>
                    <c15:dlblFTEntry>
                      <c15:txfldGUID>{57BF378F-7263-4D52-93AF-CDD827A2D6FC}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3.1</c:v>
                </c:pt>
                <c:pt idx="16">
                  <c:v>1.6</c:v>
                </c:pt>
                <c:pt idx="24">
                  <c:v>0.7</c:v>
                </c:pt>
                <c:pt idx="32">
                  <c:v>1.6</c:v>
                </c:pt>
              </c:numCache>
            </c:numRef>
          </c:xVal>
          <c:yVal>
            <c:numRef>
              <c:f>公会計指標分析・財政指標組合せ分析表!$BP$73:$DC$73</c:f>
              <c:numCache>
                <c:formatCode>#,##0.0;"▲ "#,##0.0</c:formatCode>
                <c:ptCount val="40"/>
                <c:pt idx="0">
                  <c:v>80.5</c:v>
                </c:pt>
                <c:pt idx="8">
                  <c:v>62.4</c:v>
                </c:pt>
                <c:pt idx="16">
                  <c:v>37.1</c:v>
                </c:pt>
                <c:pt idx="24">
                  <c:v>20.5</c:v>
                </c:pt>
                <c:pt idx="32">
                  <c:v>15.2</c:v>
                </c:pt>
              </c:numCache>
            </c:numRef>
          </c:yVal>
          <c:smooth val="0"/>
          <c:extLst xmlns:c16r2="http://schemas.microsoft.com/office/drawing/2015/06/chart">
            <c:ext xmlns:c16="http://schemas.microsoft.com/office/drawing/2014/chart" uri="{C3380CC4-5D6E-409C-BE32-E72D297353CC}">
              <c16:uniqueId val="{00000009-3057-447B-9CFF-E79E65C29B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57-447B-9CFF-E79E65C29B7A}"/>
                </c:ext>
                <c:ext xmlns:c15="http://schemas.microsoft.com/office/drawing/2012/chart" uri="{CE6537A1-D6FC-4f65-9D91-7224C49458BB}">
                  <c15:layout/>
                  <c15:dlblFieldTable>
                    <c15:dlblFTEntry>
                      <c15:txfldGUID>{9DFB763E-4502-46CD-B49C-22B0C5E88842}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57-447B-9CFF-E79E65C29B7A}"/>
                </c:ext>
                <c:ext xmlns:c15="http://schemas.microsoft.com/office/drawing/2012/chart" uri="{CE6537A1-D6FC-4f65-9D91-7224C49458BB}">
                  <c15:dlblFieldTable>
                    <c15:dlblFTEntry>
                      <c15:txfldGUID>{6D959785-5239-49C7-AE75-F655691C2588}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57-447B-9CFF-E79E65C29B7A}"/>
                </c:ext>
                <c:ext xmlns:c15="http://schemas.microsoft.com/office/drawing/2012/chart" uri="{CE6537A1-D6FC-4f65-9D91-7224C49458BB}">
                  <c15:dlblFieldTable>
                    <c15:dlblFTEntry>
                      <c15:txfldGUID>{2CA3DFC2-9CCD-4D12-B94E-C6DCCA475B5C}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57-447B-9CFF-E79E65C29B7A}"/>
                </c:ext>
                <c:ext xmlns:c15="http://schemas.microsoft.com/office/drawing/2012/chart" uri="{CE6537A1-D6FC-4f65-9D91-7224C49458BB}">
                  <c15:dlblFieldTable>
                    <c15:dlblFTEntry>
                      <c15:txfldGUID>{F0D98DBA-A24E-45AC-9293-90B296EF9BBE}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57-447B-9CFF-E79E65C29B7A}"/>
                </c:ext>
                <c:ext xmlns:c15="http://schemas.microsoft.com/office/drawing/2012/chart" uri="{CE6537A1-D6FC-4f65-9D91-7224C49458BB}">
                  <c15:dlblFieldTable>
                    <c15:dlblFTEntry>
                      <c15:txfldGUID>{E68001BD-4F26-4FF7-8F4F-4117C1970D4A}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57-447B-9CFF-E79E65C29B7A}"/>
                </c:ext>
                <c:ext xmlns:c15="http://schemas.microsoft.com/office/drawing/2012/chart" uri="{CE6537A1-D6FC-4f65-9D91-7224C49458BB}">
                  <c15:layout/>
                  <c15:dlblFieldTable>
                    <c15:dlblFTEntry>
                      <c15:txfldGUID>{80098CDA-9368-433A-8729-F10AA33BE525}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57-447B-9CFF-E79E65C29B7A}"/>
                </c:ext>
                <c:ext xmlns:c15="http://schemas.microsoft.com/office/drawing/2012/chart" uri="{CE6537A1-D6FC-4f65-9D91-7224C49458BB}">
                  <c15:layout/>
                  <c15:dlblFieldTable>
                    <c15:dlblFTEntry>
                      <c15:txfldGUID>{CEE82319-411C-49A1-A33D-0134352CEC4D}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775512412776985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57-447B-9CFF-E79E65C29B7A}"/>
                </c:ext>
                <c:ext xmlns:c15="http://schemas.microsoft.com/office/drawing/2012/chart" uri="{CE6537A1-D6FC-4f65-9D91-7224C49458BB}">
                  <c15:layout/>
                  <c15:dlblFieldTable>
                    <c15:dlblFTEntry>
                      <c15:txfldGUID>{BADCE63A-50B0-42E0-8431-23CA79E7877B}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4.707817004781811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57-447B-9CFF-E79E65C29B7A}"/>
                </c:ext>
                <c:ext xmlns:c15="http://schemas.microsoft.com/office/drawing/2012/chart" uri="{CE6537A1-D6FC-4f65-9D91-7224C49458BB}">
                  <c15:layout/>
                  <c15:dlblFieldTable>
                    <c15:dlblFTEntry>
                      <c15:txfldGUID>{AF81E0E0-B7C3-4947-BD08-2B0E5E728394}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057-447B-9CFF-E79E65C29B7A}"/>
            </c:ext>
          </c:extLst>
        </c:ser>
        <c:dLbls>
          <c:showLegendKey val="0"/>
          <c:showVal val="1"/>
          <c:showCatName val="0"/>
          <c:showSerName val="0"/>
          <c:showPercent val="0"/>
          <c:showBubbleSize val="0"/>
        </c:dLbls>
        <c:axId val="495333200"/>
        <c:axId val="496216160"/>
      </c:scatterChart>
      <c:valAx>
        <c:axId val="495333200"/>
        <c:scaling>
          <c:orientation val="minMax"/>
          <c:max val="9.1999999999999993"/>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216160"/>
        <c:crosses val="autoZero"/>
        <c:crossBetween val="midCat"/>
      </c:valAx>
      <c:valAx>
        <c:axId val="496216160"/>
        <c:scaling>
          <c:orientation val="minMax"/>
          <c:max val="9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333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組合等が起こした地方債の元利償還金に対する負担金の大幅な増加は、</a:t>
          </a:r>
          <a:r>
            <a:rPr kumimoji="1" lang="ja-JP" altLang="ja-JP" sz="1100">
              <a:solidFill>
                <a:schemeClr val="dk1"/>
              </a:solidFill>
              <a:effectLst/>
              <a:latin typeface="+mn-lt"/>
              <a:ea typeface="+mn-ea"/>
              <a:cs typeface="+mn-cs"/>
            </a:rPr>
            <a:t>湯河原町真鶴町衛生組合の公債費に対する負担金の増加</a:t>
          </a:r>
          <a:r>
            <a:rPr kumimoji="1" lang="ja-JP" altLang="en-US" sz="1100">
              <a:solidFill>
                <a:schemeClr val="dk1"/>
              </a:solidFill>
              <a:effectLst/>
              <a:latin typeface="+mn-lt"/>
              <a:ea typeface="+mn-ea"/>
              <a:cs typeface="+mn-cs"/>
            </a:rPr>
            <a:t>によるものであると考える。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債務負担行為に基づく支出額に関しては、土地開発公社からの用地買戻しに加え、県から万葉荘を分割で取得するものが加わったため増加した。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の負担額や支出予定額の増により将来負担額は年々増加しているが、充当可能財源等について、財政調整基金やふるさと納税に伴うまちづくり基金の増額が大きかったため将来負担比率（分子）が減少したと考えられる。</a:t>
          </a:r>
        </a:p>
        <a:p>
          <a:r>
            <a:rPr kumimoji="1" lang="ja-JP" altLang="en-US" sz="1400">
              <a:latin typeface="ＭＳ ゴシック" pitchFamily="49" charset="-128"/>
              <a:ea typeface="ＭＳ ゴシック" pitchFamily="49" charset="-128"/>
            </a:rPr>
            <a:t>  しかし、今後、湯河原町真鶴町衛生組合に対しての公債費負担金の増加が見込まれることや基金の取り崩しなどが予想されるため、減少し続けていくことは難しいだろう。</a:t>
          </a:r>
        </a:p>
        <a:p>
          <a:r>
            <a:rPr kumimoji="1" lang="ja-JP" altLang="en-US" sz="1400">
              <a:latin typeface="ＭＳ ゴシック" pitchFamily="49" charset="-128"/>
              <a:ea typeface="ＭＳ ゴシック" pitchFamily="49" charset="-128"/>
            </a:rPr>
            <a:t>　今後も財政の健全化に努める。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基金の積立て額は年々増加している。主な理由としては旧湯河原中学校のグラウンドの売却益を公共施設総合管理計画推進基金に積み立てたことで平成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年度から増加してることや、湯河原町真鶴町衛生組合負担金などを見越した財政調整基金の増加、また、まちづくり寄附金の増加に伴うまちづくり基金の増加などがあげられる。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今後も利子分を積み立てていきながら、必要に応じて積立、取り崩しを行っていく。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・まちづくり基金：まちづくり寄附金に伴う積立金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・防災基金：安全・安心なまちづくりに係る事業並びに災害時の復旧事業及び災害の復興事業に活用するための基金。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・社会福祉基金：湯河原町が行う社会福祉事業の資金に充てるための基金。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・教育文化施設建設基金：教育施設また文化施設の整備を図るための基金。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公共施設総合管理計画推進基金については、旧湯河原中学校グラウンドを売却した際の利益を積み立てており、それに伴い増額となっている。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まちづくり基金については、まちづくり寄附のクレジット払い受付を始めたことから急激に寄附額が増えたことにより、積立額も増えたため増加した。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公共施設総合管理計画推進基金は今後、地域福祉会館など公共施設の管理の必要などに伴い取り崩ししていくと思われる。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また返礼率の変更などに伴い寄附額の減少が見込まれるため、今後積立額は減る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年から衛生組合の元金の償還がはじまったので、財源調整するためにも取り崩す予定。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減債基金より町債の支払いはするつもりは当面ないが、利子の積立てをしている。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今後も動かす予定はない。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昨年に比べ値は減少しているものの、類似団体より値が大きい。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湯河原町公共施設等総合管理計画」を策定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し、適正な数値になるよう目指していく。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80" name="楕円 79"/>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111686</xdr:rowOff>
    </xdr:from>
    <xdr:ext cx="405111" cy="259045"/>
    <xdr:sp macro="" textlink="">
      <xdr:nvSpPr>
        <xdr:cNvPr id="81" name="有形固定資産減価償却率該当値テキスト"/>
        <xdr:cNvSpPr txBox="1"/>
      </xdr:nvSpPr>
      <xdr:spPr>
        <a:xfrm>
          <a:off x="4813300"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82" name="楕円 81"/>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139609</xdr:rowOff>
    </xdr:to>
    <xdr:cxnSp macro="">
      <xdr:nvCxnSpPr>
        <xdr:cNvPr id="83" name="直線コネクタ 82"/>
        <xdr:cNvCxnSpPr/>
      </xdr:nvCxnSpPr>
      <xdr:spPr>
        <a:xfrm>
          <a:off x="4051300" y="5702481"/>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86" name="n_1mainValue有形固定資産減価償却率"/>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類似団体より償還可能年数の値が多い。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地方税、寄附金などの減少により、年々値が増加するものと思われる。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7" name="楕円 126"/>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8"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42545</xdr:rowOff>
    </xdr:from>
    <xdr:to>
      <xdr:col>24</xdr:col>
      <xdr:colOff>114300</xdr:colOff>
      <xdr:row>39</xdr:row>
      <xdr:rowOff>144145</xdr:rowOff>
    </xdr:to>
    <xdr:sp macro="" textlink="">
      <xdr:nvSpPr>
        <xdr:cNvPr id="70" name="楕円 69"/>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20972</xdr:rowOff>
    </xdr:from>
    <xdr:ext cx="405111" cy="259045"/>
    <xdr:sp macro="" textlink="">
      <xdr:nvSpPr>
        <xdr:cNvPr id="71" name="【道路】&#10;有形固定資産減価償却率該当値テキスト"/>
        <xdr:cNvSpPr txBox="1"/>
      </xdr:nvSpPr>
      <xdr:spPr>
        <a:xfrm>
          <a:off x="4673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2" name="楕円 71"/>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93345</xdr:rowOff>
    </xdr:from>
    <xdr:to>
      <xdr:col>24</xdr:col>
      <xdr:colOff>63500</xdr:colOff>
      <xdr:row>39</xdr:row>
      <xdr:rowOff>114300</xdr:rowOff>
    </xdr:to>
    <xdr:cxnSp macro="">
      <xdr:nvCxnSpPr>
        <xdr:cNvPr id="73" name="直線コネクタ 72"/>
        <xdr:cNvCxnSpPr/>
      </xdr:nvCxnSpPr>
      <xdr:spPr>
        <a:xfrm flipV="1">
          <a:off x="3797300" y="67798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76" name="n_1mainValue【道路】&#10;有形固定資産減価償却率"/>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1900</xdr:rowOff>
    </xdr:from>
    <xdr:to>
      <xdr:col>55</xdr:col>
      <xdr:colOff>50800</xdr:colOff>
      <xdr:row>40</xdr:row>
      <xdr:rowOff>103500</xdr:rowOff>
    </xdr:to>
    <xdr:sp macro="" textlink="">
      <xdr:nvSpPr>
        <xdr:cNvPr id="112" name="楕円 111"/>
        <xdr:cNvSpPr/>
      </xdr:nvSpPr>
      <xdr:spPr>
        <a:xfrm>
          <a:off x="10426700" y="6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151777</xdr:rowOff>
    </xdr:from>
    <xdr:ext cx="469744" cy="259045"/>
    <xdr:sp macro="" textlink="">
      <xdr:nvSpPr>
        <xdr:cNvPr id="113" name="【道路】&#10;一人当たり延長該当値テキスト"/>
        <xdr:cNvSpPr txBox="1"/>
      </xdr:nvSpPr>
      <xdr:spPr>
        <a:xfrm>
          <a:off x="10515600" y="68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4049</xdr:rowOff>
    </xdr:from>
    <xdr:to>
      <xdr:col>50</xdr:col>
      <xdr:colOff>165100</xdr:colOff>
      <xdr:row>40</xdr:row>
      <xdr:rowOff>105649</xdr:rowOff>
    </xdr:to>
    <xdr:sp macro="" textlink="">
      <xdr:nvSpPr>
        <xdr:cNvPr id="114" name="楕円 113"/>
        <xdr:cNvSpPr/>
      </xdr:nvSpPr>
      <xdr:spPr>
        <a:xfrm>
          <a:off x="9588500" y="68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52700</xdr:rowOff>
    </xdr:from>
    <xdr:to>
      <xdr:col>55</xdr:col>
      <xdr:colOff>0</xdr:colOff>
      <xdr:row>40</xdr:row>
      <xdr:rowOff>54849</xdr:rowOff>
    </xdr:to>
    <xdr:cxnSp macro="">
      <xdr:nvCxnSpPr>
        <xdr:cNvPr id="115" name="直線コネクタ 114"/>
        <xdr:cNvCxnSpPr/>
      </xdr:nvCxnSpPr>
      <xdr:spPr>
        <a:xfrm flipV="1">
          <a:off x="9639300" y="6910700"/>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96776</xdr:rowOff>
    </xdr:from>
    <xdr:ext cx="469744" cy="259045"/>
    <xdr:sp macro="" textlink="">
      <xdr:nvSpPr>
        <xdr:cNvPr id="118" name="n_1mainValue【道路】&#10;一人当たり延長"/>
        <xdr:cNvSpPr txBox="1"/>
      </xdr:nvSpPr>
      <xdr:spPr>
        <a:xfrm>
          <a:off x="9391727" y="69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141877</xdr:rowOff>
    </xdr:from>
    <xdr:to>
      <xdr:col>24</xdr:col>
      <xdr:colOff>114300</xdr:colOff>
      <xdr:row>58</xdr:row>
      <xdr:rowOff>72027</xdr:rowOff>
    </xdr:to>
    <xdr:sp macro="" textlink="">
      <xdr:nvSpPr>
        <xdr:cNvPr id="158" name="楕円 157"/>
        <xdr:cNvSpPr/>
      </xdr:nvSpPr>
      <xdr:spPr>
        <a:xfrm>
          <a:off x="4584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164754</xdr:rowOff>
    </xdr:from>
    <xdr:ext cx="405111" cy="259045"/>
    <xdr:sp macro="" textlink="">
      <xdr:nvSpPr>
        <xdr:cNvPr id="159" name="【橋りょう・トンネル】&#10;有形固定資産減価償却率該当値テキスト"/>
        <xdr:cNvSpPr txBox="1"/>
      </xdr:nvSpPr>
      <xdr:spPr>
        <a:xfrm>
          <a:off x="4673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60" name="楕円 159"/>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21227</xdr:rowOff>
    </xdr:from>
    <xdr:to>
      <xdr:col>24</xdr:col>
      <xdr:colOff>63500</xdr:colOff>
      <xdr:row>58</xdr:row>
      <xdr:rowOff>45720</xdr:rowOff>
    </xdr:to>
    <xdr:cxnSp macro="">
      <xdr:nvCxnSpPr>
        <xdr:cNvPr id="161" name="直線コネクタ 160"/>
        <xdr:cNvCxnSpPr/>
      </xdr:nvCxnSpPr>
      <xdr:spPr>
        <a:xfrm flipV="1">
          <a:off x="3797300" y="99653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64"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46217</xdr:rowOff>
    </xdr:from>
    <xdr:to>
      <xdr:col>55</xdr:col>
      <xdr:colOff>50800</xdr:colOff>
      <xdr:row>56</xdr:row>
      <xdr:rowOff>147817</xdr:rowOff>
    </xdr:to>
    <xdr:sp macro="" textlink="">
      <xdr:nvSpPr>
        <xdr:cNvPr id="202" name="楕円 201"/>
        <xdr:cNvSpPr/>
      </xdr:nvSpPr>
      <xdr:spPr>
        <a:xfrm>
          <a:off x="10426700" y="96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170694</xdr:rowOff>
    </xdr:from>
    <xdr:ext cx="690189" cy="259045"/>
    <xdr:sp macro="" textlink="">
      <xdr:nvSpPr>
        <xdr:cNvPr id="203" name="【橋りょう・トンネル】&#10;一人当たり有形固定資産（償却資産）額該当値テキスト"/>
        <xdr:cNvSpPr txBox="1"/>
      </xdr:nvSpPr>
      <xdr:spPr>
        <a:xfrm>
          <a:off x="10515600" y="9600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61254</xdr:rowOff>
    </xdr:from>
    <xdr:to>
      <xdr:col>50</xdr:col>
      <xdr:colOff>165100</xdr:colOff>
      <xdr:row>56</xdr:row>
      <xdr:rowOff>162854</xdr:rowOff>
    </xdr:to>
    <xdr:sp macro="" textlink="">
      <xdr:nvSpPr>
        <xdr:cNvPr id="204" name="楕円 203"/>
        <xdr:cNvSpPr/>
      </xdr:nvSpPr>
      <xdr:spPr>
        <a:xfrm>
          <a:off x="9588500" y="9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97017</xdr:rowOff>
    </xdr:from>
    <xdr:to>
      <xdr:col>55</xdr:col>
      <xdr:colOff>0</xdr:colOff>
      <xdr:row>56</xdr:row>
      <xdr:rowOff>112054</xdr:rowOff>
    </xdr:to>
    <xdr:cxnSp macro="">
      <xdr:nvCxnSpPr>
        <xdr:cNvPr id="205" name="直線コネクタ 204"/>
        <xdr:cNvCxnSpPr/>
      </xdr:nvCxnSpPr>
      <xdr:spPr>
        <a:xfrm flipV="1">
          <a:off x="9639300" y="9698217"/>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06" name="n_1aveValue【橋りょう・トンネル】&#10;一人当たり有形固定資産（償却資産）額"/>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7931</xdr:rowOff>
    </xdr:from>
    <xdr:ext cx="690189" cy="259045"/>
    <xdr:sp macro="" textlink="">
      <xdr:nvSpPr>
        <xdr:cNvPr id="208" name="n_1mainValue【橋りょう・トンネル】&#10;一人当たり有形固定資産（償却資産）額"/>
        <xdr:cNvSpPr txBox="1"/>
      </xdr:nvSpPr>
      <xdr:spPr>
        <a:xfrm>
          <a:off x="9281505" y="94376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120650</xdr:rowOff>
    </xdr:from>
    <xdr:to>
      <xdr:col>24</xdr:col>
      <xdr:colOff>114300</xdr:colOff>
      <xdr:row>78</xdr:row>
      <xdr:rowOff>50800</xdr:rowOff>
    </xdr:to>
    <xdr:sp macro="" textlink="">
      <xdr:nvSpPr>
        <xdr:cNvPr id="247" name="楕円 246"/>
        <xdr:cNvSpPr/>
      </xdr:nvSpPr>
      <xdr:spPr>
        <a:xfrm>
          <a:off x="4584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48" name="【公営住宅】&#10;有形固定資産減価償却率該当値テキスト"/>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149225</xdr:rowOff>
    </xdr:from>
    <xdr:to>
      <xdr:col>20</xdr:col>
      <xdr:colOff>38100</xdr:colOff>
      <xdr:row>78</xdr:row>
      <xdr:rowOff>79375</xdr:rowOff>
    </xdr:to>
    <xdr:sp macro="" textlink="">
      <xdr:nvSpPr>
        <xdr:cNvPr id="249" name="楕円 248"/>
        <xdr:cNvSpPr/>
      </xdr:nvSpPr>
      <xdr:spPr>
        <a:xfrm>
          <a:off x="3746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0</xdr:rowOff>
    </xdr:from>
    <xdr:to>
      <xdr:col>24</xdr:col>
      <xdr:colOff>63500</xdr:colOff>
      <xdr:row>78</xdr:row>
      <xdr:rowOff>28575</xdr:rowOff>
    </xdr:to>
    <xdr:cxnSp macro="">
      <xdr:nvCxnSpPr>
        <xdr:cNvPr id="250" name="直線コネクタ 249"/>
        <xdr:cNvCxnSpPr/>
      </xdr:nvCxnSpPr>
      <xdr:spPr>
        <a:xfrm flipV="1">
          <a:off x="3797300" y="13373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1"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95902</xdr:rowOff>
    </xdr:from>
    <xdr:ext cx="405111" cy="259045"/>
    <xdr:sp macro="" textlink="">
      <xdr:nvSpPr>
        <xdr:cNvPr id="253" name="n_1mainValue【公営住宅】&#10;有形固定資産減価償却率"/>
        <xdr:cNvSpPr txBox="1"/>
      </xdr:nvSpPr>
      <xdr:spPr>
        <a:xfrm>
          <a:off x="35820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76454</xdr:rowOff>
    </xdr:from>
    <xdr:to>
      <xdr:col>55</xdr:col>
      <xdr:colOff>50800</xdr:colOff>
      <xdr:row>87</xdr:row>
      <xdr:rowOff>6604</xdr:rowOff>
    </xdr:to>
    <xdr:sp macro="" textlink="">
      <xdr:nvSpPr>
        <xdr:cNvPr id="293" name="楕円 292"/>
        <xdr:cNvSpPr/>
      </xdr:nvSpPr>
      <xdr:spPr>
        <a:xfrm>
          <a:off x="104267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162831</xdr:rowOff>
    </xdr:from>
    <xdr:ext cx="469744" cy="259045"/>
    <xdr:sp macro="" textlink="">
      <xdr:nvSpPr>
        <xdr:cNvPr id="294" name="【公営住宅】&#10;一人当たり面積該当値テキスト"/>
        <xdr:cNvSpPr txBox="1"/>
      </xdr:nvSpPr>
      <xdr:spPr>
        <a:xfrm>
          <a:off x="10515600" y="1473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77107</xdr:rowOff>
    </xdr:from>
    <xdr:to>
      <xdr:col>50</xdr:col>
      <xdr:colOff>165100</xdr:colOff>
      <xdr:row>87</xdr:row>
      <xdr:rowOff>7257</xdr:rowOff>
    </xdr:to>
    <xdr:sp macro="" textlink="">
      <xdr:nvSpPr>
        <xdr:cNvPr id="295" name="楕円 294"/>
        <xdr:cNvSpPr/>
      </xdr:nvSpPr>
      <xdr:spPr>
        <a:xfrm>
          <a:off x="9588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127254</xdr:rowOff>
    </xdr:from>
    <xdr:to>
      <xdr:col>55</xdr:col>
      <xdr:colOff>0</xdr:colOff>
      <xdr:row>86</xdr:row>
      <xdr:rowOff>127907</xdr:rowOff>
    </xdr:to>
    <xdr:cxnSp macro="">
      <xdr:nvCxnSpPr>
        <xdr:cNvPr id="296" name="直線コネクタ 295"/>
        <xdr:cNvCxnSpPr/>
      </xdr:nvCxnSpPr>
      <xdr:spPr>
        <a:xfrm flipV="1">
          <a:off x="9639300" y="1487195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169834</xdr:rowOff>
    </xdr:from>
    <xdr:ext cx="469744" cy="259045"/>
    <xdr:sp macro="" textlink="">
      <xdr:nvSpPr>
        <xdr:cNvPr id="299" name="n_1mainValue【公営住宅】&#10;一人当たり面積"/>
        <xdr:cNvSpPr txBox="1"/>
      </xdr:nvSpPr>
      <xdr:spPr>
        <a:xfrm>
          <a:off x="9391727" y="14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1" name="テキスト ボックス 31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9" name="テキスト ボックス 31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23" name="直線コネクタ 322"/>
        <xdr:cNvCxnSpPr/>
      </xdr:nvCxnSpPr>
      <xdr:spPr>
        <a:xfrm flipV="1">
          <a:off x="4634865" y="1740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4"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5" name="直線コネクタ 32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26" name="【港湾・漁港】&#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27" name="直線コネクタ 326"/>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78122</xdr:rowOff>
    </xdr:from>
    <xdr:ext cx="405111" cy="259045"/>
    <xdr:sp macro="" textlink="">
      <xdr:nvSpPr>
        <xdr:cNvPr id="328" name="【港湾・漁港】&#10;有形固定資産減価償却率平均値テキスト"/>
        <xdr:cNvSpPr txBox="1"/>
      </xdr:nvSpPr>
      <xdr:spPr>
        <a:xfrm>
          <a:off x="4673600" y="177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29" name="フローチャート: 判断 328"/>
        <xdr:cNvSpPr/>
      </xdr:nvSpPr>
      <xdr:spPr>
        <a:xfrm>
          <a:off x="45847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30" name="フローチャート: 判断 329"/>
        <xdr:cNvSpPr/>
      </xdr:nvSpPr>
      <xdr:spPr>
        <a:xfrm>
          <a:off x="3746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31" name="フローチャート: 判断 330"/>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50164</xdr:rowOff>
    </xdr:from>
    <xdr:to>
      <xdr:col>24</xdr:col>
      <xdr:colOff>114300</xdr:colOff>
      <xdr:row>102</xdr:row>
      <xdr:rowOff>151764</xdr:rowOff>
    </xdr:to>
    <xdr:sp macro="" textlink="">
      <xdr:nvSpPr>
        <xdr:cNvPr id="337" name="楕円 336"/>
        <xdr:cNvSpPr/>
      </xdr:nvSpPr>
      <xdr:spPr>
        <a:xfrm>
          <a:off x="4584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73041</xdr:rowOff>
    </xdr:from>
    <xdr:ext cx="405111" cy="259045"/>
    <xdr:sp macro="" textlink="">
      <xdr:nvSpPr>
        <xdr:cNvPr id="338" name="【港湾・漁港】&#10;有形固定資産減価償却率該当値テキスト"/>
        <xdr:cNvSpPr txBox="1"/>
      </xdr:nvSpPr>
      <xdr:spPr>
        <a:xfrm>
          <a:off x="4673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339" name="楕円 338"/>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100964</xdr:rowOff>
    </xdr:from>
    <xdr:to>
      <xdr:col>24</xdr:col>
      <xdr:colOff>63500</xdr:colOff>
      <xdr:row>102</xdr:row>
      <xdr:rowOff>139064</xdr:rowOff>
    </xdr:to>
    <xdr:cxnSp macro="">
      <xdr:nvCxnSpPr>
        <xdr:cNvPr id="340" name="直線コネクタ 339"/>
        <xdr:cNvCxnSpPr/>
      </xdr:nvCxnSpPr>
      <xdr:spPr>
        <a:xfrm flipV="1">
          <a:off x="3797300" y="17588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28591</xdr:rowOff>
    </xdr:from>
    <xdr:ext cx="405111" cy="259045"/>
    <xdr:sp macro="" textlink="">
      <xdr:nvSpPr>
        <xdr:cNvPr id="341" name="n_1ave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342" name="n_2aveValue【港湾・漁港】&#10;有形固定資産減価償却率"/>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343" name="n_1mainValue【港湾・漁港】&#10;有形固定資産減価償却率"/>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4" name="直線コネクタ 35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5" name="テキスト ボックス 35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6" name="直線コネクタ 35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7" name="テキスト ボックス 35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8" name="直線コネクタ 35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9" name="テキスト ボックス 35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0" name="直線コネクタ 35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1" name="テキスト ボックス 36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3" name="テキスト ボックス 3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65" name="直線コネクタ 364"/>
        <xdr:cNvCxnSpPr/>
      </xdr:nvCxnSpPr>
      <xdr:spPr>
        <a:xfrm flipV="1">
          <a:off x="10476865" y="17223436"/>
          <a:ext cx="0" cy="1256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66" name="【港湾・漁港】&#10;一人当たり有形固定資産（償却資産）額最小値テキスト"/>
        <xdr:cNvSpPr txBox="1"/>
      </xdr:nvSpPr>
      <xdr:spPr>
        <a:xfrm>
          <a:off x="10515600" y="184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67" name="直線コネクタ 366"/>
        <xdr:cNvCxnSpPr/>
      </xdr:nvCxnSpPr>
      <xdr:spPr>
        <a:xfrm>
          <a:off x="10388600" y="1848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68" name="【港湾・漁港】&#10;一人当たり有形固定資産（償却資産）額最大値テキスト"/>
        <xdr:cNvSpPr txBox="1"/>
      </xdr:nvSpPr>
      <xdr:spPr>
        <a:xfrm>
          <a:off x="10515600" y="16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69" name="直線コネクタ 368"/>
        <xdr:cNvCxnSpPr/>
      </xdr:nvCxnSpPr>
      <xdr:spPr>
        <a:xfrm>
          <a:off x="10388600" y="1722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120995</xdr:rowOff>
    </xdr:from>
    <xdr:ext cx="599010" cy="259045"/>
    <xdr:sp macro="" textlink="">
      <xdr:nvSpPr>
        <xdr:cNvPr id="370" name="【港湾・漁港】&#10;一人当たり有形固定資産（償却資産）額平均値テキスト"/>
        <xdr:cNvSpPr txBox="1"/>
      </xdr:nvSpPr>
      <xdr:spPr>
        <a:xfrm>
          <a:off x="10515600" y="17780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71" name="フローチャート: 判断 370"/>
        <xdr:cNvSpPr/>
      </xdr:nvSpPr>
      <xdr:spPr>
        <a:xfrm>
          <a:off x="10426700" y="179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72" name="フローチャート: 判断 371"/>
        <xdr:cNvSpPr/>
      </xdr:nvSpPr>
      <xdr:spPr>
        <a:xfrm>
          <a:off x="9588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373" name="フローチャート: 判断 372"/>
        <xdr:cNvSpPr/>
      </xdr:nvSpPr>
      <xdr:spPr>
        <a:xfrm>
          <a:off x="8699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72921</xdr:rowOff>
    </xdr:from>
    <xdr:to>
      <xdr:col>55</xdr:col>
      <xdr:colOff>50800</xdr:colOff>
      <xdr:row>108</xdr:row>
      <xdr:rowOff>3071</xdr:rowOff>
    </xdr:to>
    <xdr:sp macro="" textlink="">
      <xdr:nvSpPr>
        <xdr:cNvPr id="379" name="楕円 378"/>
        <xdr:cNvSpPr/>
      </xdr:nvSpPr>
      <xdr:spPr>
        <a:xfrm>
          <a:off x="10426700" y="18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159298</xdr:rowOff>
    </xdr:from>
    <xdr:ext cx="534377" cy="259045"/>
    <xdr:sp macro="" textlink="">
      <xdr:nvSpPr>
        <xdr:cNvPr id="380" name="【港湾・漁港】&#10;一人当たり有形固定資産（償却資産）額該当値テキスト"/>
        <xdr:cNvSpPr txBox="1"/>
      </xdr:nvSpPr>
      <xdr:spPr>
        <a:xfrm>
          <a:off x="10515600" y="183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74033</xdr:rowOff>
    </xdr:from>
    <xdr:to>
      <xdr:col>50</xdr:col>
      <xdr:colOff>165100</xdr:colOff>
      <xdr:row>108</xdr:row>
      <xdr:rowOff>4183</xdr:rowOff>
    </xdr:to>
    <xdr:sp macro="" textlink="">
      <xdr:nvSpPr>
        <xdr:cNvPr id="381" name="楕円 380"/>
        <xdr:cNvSpPr/>
      </xdr:nvSpPr>
      <xdr:spPr>
        <a:xfrm>
          <a:off x="9588500" y="184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123721</xdr:rowOff>
    </xdr:from>
    <xdr:to>
      <xdr:col>55</xdr:col>
      <xdr:colOff>0</xdr:colOff>
      <xdr:row>107</xdr:row>
      <xdr:rowOff>124833</xdr:rowOff>
    </xdr:to>
    <xdr:cxnSp macro="">
      <xdr:nvCxnSpPr>
        <xdr:cNvPr id="382" name="直線コネクタ 381"/>
        <xdr:cNvCxnSpPr/>
      </xdr:nvCxnSpPr>
      <xdr:spPr>
        <a:xfrm flipV="1">
          <a:off x="9639300" y="18468871"/>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138988</xdr:rowOff>
    </xdr:from>
    <xdr:ext cx="599010" cy="259045"/>
    <xdr:sp macro="" textlink="">
      <xdr:nvSpPr>
        <xdr:cNvPr id="383" name="n_1aveValue【港湾・漁港】&#10;一人当たり有形固定資産（償却資産）額"/>
        <xdr:cNvSpPr txBox="1"/>
      </xdr:nvSpPr>
      <xdr:spPr>
        <a:xfrm>
          <a:off x="93270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22617</xdr:rowOff>
    </xdr:from>
    <xdr:ext cx="599010" cy="259045"/>
    <xdr:sp macro="" textlink="">
      <xdr:nvSpPr>
        <xdr:cNvPr id="384" name="n_2aveValue【港湾・漁港】&#10;一人当たり有形固定資産（償却資産）額"/>
        <xdr:cNvSpPr txBox="1"/>
      </xdr:nvSpPr>
      <xdr:spPr>
        <a:xfrm>
          <a:off x="8450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166760</xdr:rowOff>
    </xdr:from>
    <xdr:ext cx="534377" cy="259045"/>
    <xdr:sp macro="" textlink="">
      <xdr:nvSpPr>
        <xdr:cNvPr id="385" name="n_1mainValue【港湾・漁港】&#10;一人当たり有形固定資産（償却資産）額"/>
        <xdr:cNvSpPr txBox="1"/>
      </xdr:nvSpPr>
      <xdr:spPr>
        <a:xfrm>
          <a:off x="9359411" y="185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1" name="直線コネクタ 41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3" name="直線コネクタ 41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5" name="直線コネクタ 41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418" name="フローチャート: 判断 41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19" name="フローチャート: 判断 41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425" name="楕円 424"/>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426" name="【認定こども園・幼稚園・保育所】&#10;有形固定資産減価償却率該当値テキスト"/>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427" name="楕円 426"/>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xdr:rowOff>
    </xdr:from>
    <xdr:to>
      <xdr:col>85</xdr:col>
      <xdr:colOff>127000</xdr:colOff>
      <xdr:row>36</xdr:row>
      <xdr:rowOff>159476</xdr:rowOff>
    </xdr:to>
    <xdr:cxnSp macro="">
      <xdr:nvCxnSpPr>
        <xdr:cNvPr id="428" name="直線コネクタ 427"/>
        <xdr:cNvCxnSpPr/>
      </xdr:nvCxnSpPr>
      <xdr:spPr>
        <a:xfrm>
          <a:off x="15481300" y="5845084"/>
          <a:ext cx="8382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42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431" name="n_1mainValue【認定こども園・幼稚園・保育所】&#10;有形固定資産減価償却率"/>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55" name="直線コネクタ 45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7" name="直線コネクタ 45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5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59" name="直線コネクタ 45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6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61" name="フローチャート: 判断 46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62" name="フローチャート: 判断 46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63" name="フローチャート: 判断 46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34925</xdr:rowOff>
    </xdr:from>
    <xdr:to>
      <xdr:col>116</xdr:col>
      <xdr:colOff>114300</xdr:colOff>
      <xdr:row>40</xdr:row>
      <xdr:rowOff>136525</xdr:rowOff>
    </xdr:to>
    <xdr:sp macro="" textlink="">
      <xdr:nvSpPr>
        <xdr:cNvPr id="469" name="楕円 468"/>
        <xdr:cNvSpPr/>
      </xdr:nvSpPr>
      <xdr:spPr>
        <a:xfrm>
          <a:off x="22110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57802</xdr:rowOff>
    </xdr:from>
    <xdr:ext cx="469744" cy="259045"/>
    <xdr:sp macro="" textlink="">
      <xdr:nvSpPr>
        <xdr:cNvPr id="470" name="【認定こども園・幼稚園・保育所】&#10;一人当たり面積該当値テキスト"/>
        <xdr:cNvSpPr txBox="1"/>
      </xdr:nvSpPr>
      <xdr:spPr>
        <a:xfrm>
          <a:off x="22199600"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38735</xdr:rowOff>
    </xdr:from>
    <xdr:to>
      <xdr:col>112</xdr:col>
      <xdr:colOff>38100</xdr:colOff>
      <xdr:row>40</xdr:row>
      <xdr:rowOff>140335</xdr:rowOff>
    </xdr:to>
    <xdr:sp macro="" textlink="">
      <xdr:nvSpPr>
        <xdr:cNvPr id="471" name="楕円 470"/>
        <xdr:cNvSpPr/>
      </xdr:nvSpPr>
      <xdr:spPr>
        <a:xfrm>
          <a:off x="2127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85725</xdr:rowOff>
    </xdr:from>
    <xdr:to>
      <xdr:col>116</xdr:col>
      <xdr:colOff>63500</xdr:colOff>
      <xdr:row>40</xdr:row>
      <xdr:rowOff>89535</xdr:rowOff>
    </xdr:to>
    <xdr:cxnSp macro="">
      <xdr:nvCxnSpPr>
        <xdr:cNvPr id="472" name="直線コネクタ 471"/>
        <xdr:cNvCxnSpPr/>
      </xdr:nvCxnSpPr>
      <xdr:spPr>
        <a:xfrm flipV="1">
          <a:off x="21323300" y="69437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73"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7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156862</xdr:rowOff>
    </xdr:from>
    <xdr:ext cx="469744" cy="259045"/>
    <xdr:sp macro="" textlink="">
      <xdr:nvSpPr>
        <xdr:cNvPr id="475" name="n_1mainValue【認定こども園・幼稚園・保育所】&#10;一人当たり面積"/>
        <xdr:cNvSpPr txBox="1"/>
      </xdr:nvSpPr>
      <xdr:spPr>
        <a:xfrm>
          <a:off x="21075727"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500" name="直線コネクタ 49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50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02" name="直線コネクタ 50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50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504" name="直線コネクタ 50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0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06" name="フローチャート: 判断 50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507" name="フローチャート: 判断 50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08" name="フローチャート: 判断 50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21590</xdr:rowOff>
    </xdr:from>
    <xdr:to>
      <xdr:col>85</xdr:col>
      <xdr:colOff>177800</xdr:colOff>
      <xdr:row>57</xdr:row>
      <xdr:rowOff>123190</xdr:rowOff>
    </xdr:to>
    <xdr:sp macro="" textlink="">
      <xdr:nvSpPr>
        <xdr:cNvPr id="514" name="楕円 513"/>
        <xdr:cNvSpPr/>
      </xdr:nvSpPr>
      <xdr:spPr>
        <a:xfrm>
          <a:off x="16268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107967</xdr:rowOff>
    </xdr:from>
    <xdr:ext cx="405111" cy="259045"/>
    <xdr:sp macro="" textlink="">
      <xdr:nvSpPr>
        <xdr:cNvPr id="515" name="【学校施設】&#10;有形固定資産減価償却率該当値テキスト"/>
        <xdr:cNvSpPr txBox="1"/>
      </xdr:nvSpPr>
      <xdr:spPr>
        <a:xfrm>
          <a:off x="16357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16" name="楕円 515"/>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80010</xdr:rowOff>
    </xdr:to>
    <xdr:cxnSp macro="">
      <xdr:nvCxnSpPr>
        <xdr:cNvPr id="517" name="直線コネクタ 516"/>
        <xdr:cNvCxnSpPr/>
      </xdr:nvCxnSpPr>
      <xdr:spPr>
        <a:xfrm flipV="1">
          <a:off x="15481300" y="9845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518"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1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20"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43" name="直線コネクタ 54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4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45" name="直線コネクタ 54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4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47" name="直線コネクタ 54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4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49" name="フローチャート: 判断 54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50" name="フローチャート: 判断 54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1" name="フローチャート: 判断 55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7" name="楕円 556"/>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58" name="【学校施設】&#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132537</xdr:rowOff>
    </xdr:from>
    <xdr:to>
      <xdr:col>112</xdr:col>
      <xdr:colOff>38100</xdr:colOff>
      <xdr:row>62</xdr:row>
      <xdr:rowOff>62687</xdr:rowOff>
    </xdr:to>
    <xdr:sp macro="" textlink="">
      <xdr:nvSpPr>
        <xdr:cNvPr id="559" name="楕円 558"/>
        <xdr:cNvSpPr/>
      </xdr:nvSpPr>
      <xdr:spPr>
        <a:xfrm>
          <a:off x="21272500" y="10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11887</xdr:rowOff>
    </xdr:to>
    <xdr:cxnSp macro="">
      <xdr:nvCxnSpPr>
        <xdr:cNvPr id="560" name="直線コネクタ 559"/>
        <xdr:cNvCxnSpPr/>
      </xdr:nvCxnSpPr>
      <xdr:spPr>
        <a:xfrm flipV="1">
          <a:off x="21323300" y="1062990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6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6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53814</xdr:rowOff>
    </xdr:from>
    <xdr:ext cx="469744" cy="259045"/>
    <xdr:sp macro="" textlink="">
      <xdr:nvSpPr>
        <xdr:cNvPr id="563" name="n_1mainValue【学校施設】&#10;一人当たり面積"/>
        <xdr:cNvSpPr txBox="1"/>
      </xdr:nvSpPr>
      <xdr:spPr>
        <a:xfrm>
          <a:off x="210757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数年を経過しており、老朽化が顕著であるため、高い減価償却率となっている。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記載の公共施設等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年度に「湯河原町公共施設等総合管理計画」を策定したが、</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時代とともに変化する町民ニーズ、財政状況等を反映させるため、中長期的な視点が必要と考える。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98552</xdr:rowOff>
    </xdr:from>
    <xdr:to>
      <xdr:col>24</xdr:col>
      <xdr:colOff>114300</xdr:colOff>
      <xdr:row>34</xdr:row>
      <xdr:rowOff>28702</xdr:rowOff>
    </xdr:to>
    <xdr:sp macro="" textlink="">
      <xdr:nvSpPr>
        <xdr:cNvPr id="68" name="楕円 67"/>
        <xdr:cNvSpPr/>
      </xdr:nvSpPr>
      <xdr:spPr>
        <a:xfrm>
          <a:off x="45847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13479</xdr:rowOff>
    </xdr:from>
    <xdr:ext cx="405111" cy="259045"/>
    <xdr:sp macro="" textlink="">
      <xdr:nvSpPr>
        <xdr:cNvPr id="69" name="【図書館】&#10;有形固定資産減価償却率該当値テキスト"/>
        <xdr:cNvSpPr txBox="1"/>
      </xdr:nvSpPr>
      <xdr:spPr>
        <a:xfrm>
          <a:off x="4673600" y="567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130556</xdr:rowOff>
    </xdr:from>
    <xdr:to>
      <xdr:col>20</xdr:col>
      <xdr:colOff>38100</xdr:colOff>
      <xdr:row>34</xdr:row>
      <xdr:rowOff>60706</xdr:rowOff>
    </xdr:to>
    <xdr:sp macro="" textlink="">
      <xdr:nvSpPr>
        <xdr:cNvPr id="70" name="楕円 69"/>
        <xdr:cNvSpPr/>
      </xdr:nvSpPr>
      <xdr:spPr>
        <a:xfrm>
          <a:off x="3746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149352</xdr:rowOff>
    </xdr:from>
    <xdr:to>
      <xdr:col>24</xdr:col>
      <xdr:colOff>63500</xdr:colOff>
      <xdr:row>34</xdr:row>
      <xdr:rowOff>9906</xdr:rowOff>
    </xdr:to>
    <xdr:cxnSp macro="">
      <xdr:nvCxnSpPr>
        <xdr:cNvPr id="71" name="直線コネクタ 70"/>
        <xdr:cNvCxnSpPr/>
      </xdr:nvCxnSpPr>
      <xdr:spPr>
        <a:xfrm flipV="1">
          <a:off x="3797300" y="58072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77233</xdr:rowOff>
    </xdr:from>
    <xdr:ext cx="405111" cy="259045"/>
    <xdr:sp macro="" textlink="">
      <xdr:nvSpPr>
        <xdr:cNvPr id="74" name="n_1mainValue【図書館】&#10;有形固定資産減価償却率"/>
        <xdr:cNvSpPr txBox="1"/>
      </xdr:nvSpPr>
      <xdr:spPr>
        <a:xfrm>
          <a:off x="35820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91694</xdr:rowOff>
    </xdr:from>
    <xdr:to>
      <xdr:col>55</xdr:col>
      <xdr:colOff>50800</xdr:colOff>
      <xdr:row>40</xdr:row>
      <xdr:rowOff>21844</xdr:rowOff>
    </xdr:to>
    <xdr:sp macro="" textlink="">
      <xdr:nvSpPr>
        <xdr:cNvPr id="110" name="楕円 109"/>
        <xdr:cNvSpPr/>
      </xdr:nvSpPr>
      <xdr:spPr>
        <a:xfrm>
          <a:off x="10426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114571</xdr:rowOff>
    </xdr:from>
    <xdr:ext cx="469744" cy="259045"/>
    <xdr:sp macro="" textlink="">
      <xdr:nvSpPr>
        <xdr:cNvPr id="111" name="【図書館】&#10;一人当たり面積該当値テキスト"/>
        <xdr:cNvSpPr txBox="1"/>
      </xdr:nvSpPr>
      <xdr:spPr>
        <a:xfrm>
          <a:off x="10515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91694</xdr:rowOff>
    </xdr:from>
    <xdr:to>
      <xdr:col>50</xdr:col>
      <xdr:colOff>165100</xdr:colOff>
      <xdr:row>40</xdr:row>
      <xdr:rowOff>21844</xdr:rowOff>
    </xdr:to>
    <xdr:sp macro="" textlink="">
      <xdr:nvSpPr>
        <xdr:cNvPr id="112" name="楕円 111"/>
        <xdr:cNvSpPr/>
      </xdr:nvSpPr>
      <xdr:spPr>
        <a:xfrm>
          <a:off x="9588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142494</xdr:rowOff>
    </xdr:from>
    <xdr:to>
      <xdr:col>55</xdr:col>
      <xdr:colOff>0</xdr:colOff>
      <xdr:row>39</xdr:row>
      <xdr:rowOff>142494</xdr:rowOff>
    </xdr:to>
    <xdr:cxnSp macro="">
      <xdr:nvCxnSpPr>
        <xdr:cNvPr id="113" name="直線コネクタ 112"/>
        <xdr:cNvCxnSpPr/>
      </xdr:nvCxnSpPr>
      <xdr:spPr>
        <a:xfrm>
          <a:off x="9639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38371</xdr:rowOff>
    </xdr:from>
    <xdr:ext cx="469744" cy="259045"/>
    <xdr:sp macro="" textlink="">
      <xdr:nvSpPr>
        <xdr:cNvPr id="116" name="n_1mainValue【図書館】&#10;一人当たり面積"/>
        <xdr:cNvSpPr txBox="1"/>
      </xdr:nvSpPr>
      <xdr:spPr>
        <a:xfrm>
          <a:off x="9391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4717</xdr:rowOff>
    </xdr:from>
    <xdr:to>
      <xdr:col>24</xdr:col>
      <xdr:colOff>114300</xdr:colOff>
      <xdr:row>55</xdr:row>
      <xdr:rowOff>106317</xdr:rowOff>
    </xdr:to>
    <xdr:sp macro="" textlink="">
      <xdr:nvSpPr>
        <xdr:cNvPr id="156" name="楕円 155"/>
        <xdr:cNvSpPr/>
      </xdr:nvSpPr>
      <xdr:spPr>
        <a:xfrm>
          <a:off x="45847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114498</xdr:rowOff>
    </xdr:from>
    <xdr:ext cx="405111" cy="259045"/>
    <xdr:sp macro="" textlink="">
      <xdr:nvSpPr>
        <xdr:cNvPr id="157" name="【体育館・プール】&#10;有形固定資産減価償却率該当値テキスト"/>
        <xdr:cNvSpPr txBox="1"/>
      </xdr:nvSpPr>
      <xdr:spPr>
        <a:xfrm>
          <a:off x="4673600" y="937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168003</xdr:rowOff>
    </xdr:from>
    <xdr:to>
      <xdr:col>20</xdr:col>
      <xdr:colOff>38100</xdr:colOff>
      <xdr:row>55</xdr:row>
      <xdr:rowOff>98153</xdr:rowOff>
    </xdr:to>
    <xdr:sp macro="" textlink="">
      <xdr:nvSpPr>
        <xdr:cNvPr id="158" name="楕円 157"/>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47353</xdr:rowOff>
    </xdr:from>
    <xdr:to>
      <xdr:col>24</xdr:col>
      <xdr:colOff>63500</xdr:colOff>
      <xdr:row>55</xdr:row>
      <xdr:rowOff>55517</xdr:rowOff>
    </xdr:to>
    <xdr:cxnSp macro="">
      <xdr:nvCxnSpPr>
        <xdr:cNvPr id="159" name="直線コネクタ 158"/>
        <xdr:cNvCxnSpPr/>
      </xdr:nvCxnSpPr>
      <xdr:spPr>
        <a:xfrm>
          <a:off x="3797300" y="947710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114680</xdr:rowOff>
    </xdr:from>
    <xdr:ext cx="405111" cy="259045"/>
    <xdr:sp macro="" textlink="">
      <xdr:nvSpPr>
        <xdr:cNvPr id="162" name="n_1mainValue【体育館・プール】&#10;有形固定資産減価償却率"/>
        <xdr:cNvSpPr txBox="1"/>
      </xdr:nvSpPr>
      <xdr:spPr>
        <a:xfrm>
          <a:off x="358204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139700</xdr:rowOff>
    </xdr:from>
    <xdr:to>
      <xdr:col>55</xdr:col>
      <xdr:colOff>50800</xdr:colOff>
      <xdr:row>59</xdr:row>
      <xdr:rowOff>69850</xdr:rowOff>
    </xdr:to>
    <xdr:sp macro="" textlink="">
      <xdr:nvSpPr>
        <xdr:cNvPr id="200" name="楕円 199"/>
        <xdr:cNvSpPr/>
      </xdr:nvSpPr>
      <xdr:spPr>
        <a:xfrm>
          <a:off x="10426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162577</xdr:rowOff>
    </xdr:from>
    <xdr:ext cx="469744" cy="259045"/>
    <xdr:sp macro="" textlink="">
      <xdr:nvSpPr>
        <xdr:cNvPr id="201" name="【体育館・プール】&#10;一人当たり面積該当値テキスト"/>
        <xdr:cNvSpPr txBox="1"/>
      </xdr:nvSpPr>
      <xdr:spPr>
        <a:xfrm>
          <a:off x="105156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147320</xdr:rowOff>
    </xdr:from>
    <xdr:to>
      <xdr:col>50</xdr:col>
      <xdr:colOff>165100</xdr:colOff>
      <xdr:row>59</xdr:row>
      <xdr:rowOff>77470</xdr:rowOff>
    </xdr:to>
    <xdr:sp macro="" textlink="">
      <xdr:nvSpPr>
        <xdr:cNvPr id="202" name="楕円 201"/>
        <xdr:cNvSpPr/>
      </xdr:nvSpPr>
      <xdr:spPr>
        <a:xfrm>
          <a:off x="9588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19050</xdr:rowOff>
    </xdr:from>
    <xdr:to>
      <xdr:col>55</xdr:col>
      <xdr:colOff>0</xdr:colOff>
      <xdr:row>59</xdr:row>
      <xdr:rowOff>26670</xdr:rowOff>
    </xdr:to>
    <xdr:cxnSp macro="">
      <xdr:nvCxnSpPr>
        <xdr:cNvPr id="203" name="直線コネクタ 202"/>
        <xdr:cNvCxnSpPr/>
      </xdr:nvCxnSpPr>
      <xdr:spPr>
        <a:xfrm flipV="1">
          <a:off x="9639300" y="1013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0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93997</xdr:rowOff>
    </xdr:from>
    <xdr:ext cx="469744" cy="259045"/>
    <xdr:sp macro="" textlink="">
      <xdr:nvSpPr>
        <xdr:cNvPr id="206" name="n_1mainValue【体育館・プール】&#10;一人当たり面積"/>
        <xdr:cNvSpPr txBox="1"/>
      </xdr:nvSpPr>
      <xdr:spPr>
        <a:xfrm>
          <a:off x="93917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55" name="フローチャート: 判断 25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118745</xdr:rowOff>
    </xdr:from>
    <xdr:to>
      <xdr:col>24</xdr:col>
      <xdr:colOff>114300</xdr:colOff>
      <xdr:row>102</xdr:row>
      <xdr:rowOff>48895</xdr:rowOff>
    </xdr:to>
    <xdr:sp macro="" textlink="">
      <xdr:nvSpPr>
        <xdr:cNvPr id="261" name="楕円 260"/>
        <xdr:cNvSpPr/>
      </xdr:nvSpPr>
      <xdr:spPr>
        <a:xfrm>
          <a:off x="4584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141622</xdr:rowOff>
    </xdr:from>
    <xdr:ext cx="405111" cy="259045"/>
    <xdr:sp macro="" textlink="">
      <xdr:nvSpPr>
        <xdr:cNvPr id="262" name="【市民会館】&#10;有形固定資産減価償却率該当値テキスト"/>
        <xdr:cNvSpPr txBox="1"/>
      </xdr:nvSpPr>
      <xdr:spPr>
        <a:xfrm>
          <a:off x="4673600"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149225</xdr:rowOff>
    </xdr:from>
    <xdr:to>
      <xdr:col>20</xdr:col>
      <xdr:colOff>38100</xdr:colOff>
      <xdr:row>102</xdr:row>
      <xdr:rowOff>79375</xdr:rowOff>
    </xdr:to>
    <xdr:sp macro="" textlink="">
      <xdr:nvSpPr>
        <xdr:cNvPr id="263" name="楕円 262"/>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169545</xdr:rowOff>
    </xdr:from>
    <xdr:to>
      <xdr:col>24</xdr:col>
      <xdr:colOff>63500</xdr:colOff>
      <xdr:row>102</xdr:row>
      <xdr:rowOff>28575</xdr:rowOff>
    </xdr:to>
    <xdr:cxnSp macro="">
      <xdr:nvCxnSpPr>
        <xdr:cNvPr id="264" name="直線コネクタ 263"/>
        <xdr:cNvCxnSpPr/>
      </xdr:nvCxnSpPr>
      <xdr:spPr>
        <a:xfrm flipV="1">
          <a:off x="3797300" y="174859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65"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26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95902</xdr:rowOff>
    </xdr:from>
    <xdr:ext cx="405111" cy="259045"/>
    <xdr:sp macro="" textlink="">
      <xdr:nvSpPr>
        <xdr:cNvPr id="267" name="n_1mainValue【市民会館】&#10;有形固定資産減価償却率"/>
        <xdr:cNvSpPr txBox="1"/>
      </xdr:nvSpPr>
      <xdr:spPr>
        <a:xfrm>
          <a:off x="3582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98"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01" name="フローチャート: 判断 30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154395</xdr:rowOff>
    </xdr:from>
    <xdr:to>
      <xdr:col>55</xdr:col>
      <xdr:colOff>50800</xdr:colOff>
      <xdr:row>102</xdr:row>
      <xdr:rowOff>84545</xdr:rowOff>
    </xdr:to>
    <xdr:sp macro="" textlink="">
      <xdr:nvSpPr>
        <xdr:cNvPr id="307" name="楕円 306"/>
        <xdr:cNvSpPr/>
      </xdr:nvSpPr>
      <xdr:spPr>
        <a:xfrm>
          <a:off x="10426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5822</xdr:rowOff>
    </xdr:from>
    <xdr:ext cx="469744" cy="259045"/>
    <xdr:sp macro="" textlink="">
      <xdr:nvSpPr>
        <xdr:cNvPr id="308" name="【市民会館】&#10;一人当たり面積該当値テキスト"/>
        <xdr:cNvSpPr txBox="1"/>
      </xdr:nvSpPr>
      <xdr:spPr>
        <a:xfrm>
          <a:off x="10515600" y="173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164193</xdr:rowOff>
    </xdr:from>
    <xdr:to>
      <xdr:col>50</xdr:col>
      <xdr:colOff>165100</xdr:colOff>
      <xdr:row>102</xdr:row>
      <xdr:rowOff>94343</xdr:rowOff>
    </xdr:to>
    <xdr:sp macro="" textlink="">
      <xdr:nvSpPr>
        <xdr:cNvPr id="309" name="楕円 308"/>
        <xdr:cNvSpPr/>
      </xdr:nvSpPr>
      <xdr:spPr>
        <a:xfrm>
          <a:off x="9588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33745</xdr:rowOff>
    </xdr:from>
    <xdr:to>
      <xdr:col>55</xdr:col>
      <xdr:colOff>0</xdr:colOff>
      <xdr:row>102</xdr:row>
      <xdr:rowOff>43543</xdr:rowOff>
    </xdr:to>
    <xdr:cxnSp macro="">
      <xdr:nvCxnSpPr>
        <xdr:cNvPr id="310" name="直線コネクタ 309"/>
        <xdr:cNvCxnSpPr/>
      </xdr:nvCxnSpPr>
      <xdr:spPr>
        <a:xfrm flipV="1">
          <a:off x="9639300" y="175216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11"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1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110870</xdr:rowOff>
    </xdr:from>
    <xdr:ext cx="469744" cy="259045"/>
    <xdr:sp macro="" textlink="">
      <xdr:nvSpPr>
        <xdr:cNvPr id="313" name="n_1mainValue【市民会館】&#10;一人当たり面積"/>
        <xdr:cNvSpPr txBox="1"/>
      </xdr:nvSpPr>
      <xdr:spPr>
        <a:xfrm>
          <a:off x="9391727" y="172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0" name="テキスト ボックス 3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0" name="テキスト ボックス 3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54" name="直線コネクタ 35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5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56" name="直線コネクタ 35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5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58" name="直線コネクタ 35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5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60" name="フローチャート: 判断 35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61" name="フローチャート: 判断 36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62" name="フローチャート: 判断 36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8" name="楕円 36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369"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370" name="楕円 369"/>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371" name="直線コネクタ 370"/>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7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373"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374"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00" name="直線コネクタ 39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0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02" name="直線コネクタ 40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0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04" name="直線コネクタ 40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05"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06" name="フローチャート: 判断 40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07" name="フローチャート: 判断 40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08" name="フローチャート: 判断 407"/>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414" name="楕円 413"/>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415" name="【保健センター・保健所】&#10;一人当たり面積該当値テキスト"/>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416" name="楕円 415"/>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22860</xdr:rowOff>
    </xdr:to>
    <xdr:cxnSp macro="">
      <xdr:nvCxnSpPr>
        <xdr:cNvPr id="417" name="直線コネクタ 416"/>
        <xdr:cNvCxnSpPr/>
      </xdr:nvCxnSpPr>
      <xdr:spPr>
        <a:xfrm>
          <a:off x="21323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1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19"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420" name="n_1mainValue【保健センター・保健所】&#10;一人当たり面積"/>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2" name="テキスト ボックス 4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2" name="テキスト ボックス 4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46" name="直線コネクタ 44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4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48" name="直線コネクタ 44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4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50" name="直線コネクタ 44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5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52" name="フローチャート: 判断 45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53" name="フローチャート: 判断 45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54" name="フローチャート: 判断 45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60" name="楕円 459"/>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461" name="【消防施設】&#10;有形固定資産減価償却率該当値テキスト"/>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28121</xdr:rowOff>
    </xdr:from>
    <xdr:to>
      <xdr:col>81</xdr:col>
      <xdr:colOff>101600</xdr:colOff>
      <xdr:row>81</xdr:row>
      <xdr:rowOff>129721</xdr:rowOff>
    </xdr:to>
    <xdr:sp macro="" textlink="">
      <xdr:nvSpPr>
        <xdr:cNvPr id="462" name="楕円 461"/>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78921</xdr:rowOff>
    </xdr:to>
    <xdr:cxnSp macro="">
      <xdr:nvCxnSpPr>
        <xdr:cNvPr id="463" name="直線コネクタ 462"/>
        <xdr:cNvCxnSpPr/>
      </xdr:nvCxnSpPr>
      <xdr:spPr>
        <a:xfrm flipV="1">
          <a:off x="15481300" y="139353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6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65"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146248</xdr:rowOff>
    </xdr:from>
    <xdr:ext cx="405111" cy="259045"/>
    <xdr:sp macro="" textlink="">
      <xdr:nvSpPr>
        <xdr:cNvPr id="466" name="n_1main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7" name="直線コネクタ 4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8" name="テキスト ボックス 4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9" name="直線コネクタ 4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0" name="テキスト ボックス 4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1" name="直線コネクタ 4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2" name="テキスト ボックス 4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3" name="直線コネクタ 4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4" name="テキスト ボックス 4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88" name="直線コネクタ 48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8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90" name="直線コネクタ 48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9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92" name="直線コネクタ 49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9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94" name="フローチャート: 判断 49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95" name="フローチャート: 判断 49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496" name="フローチャート: 判断 49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502" name="楕円 501"/>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503" name="【消防施設】&#10;一人当たり面積該当値テキスト"/>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504" name="楕円 503"/>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505" name="直線コネクタ 504"/>
        <xdr:cNvCxnSpPr/>
      </xdr:nvCxnSpPr>
      <xdr:spPr>
        <a:xfrm flipV="1">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06"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0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508" name="n_1mainValue【消防施設】&#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34" name="直線コネクタ 53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3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6" name="直線コネクタ 5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3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38" name="直線コネクタ 53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3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40" name="フローチャート: 判断 53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41" name="フローチャート: 判断 54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42" name="フローチャート: 判断 54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548" name="楕円 547"/>
        <xdr:cNvSpPr/>
      </xdr:nvSpPr>
      <xdr:spPr>
        <a:xfrm>
          <a:off x="16268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549" name="【庁舎】&#10;有形固定資産減価償却率該当値テキスト"/>
        <xdr:cNvSpPr txBox="1"/>
      </xdr:nvSpPr>
      <xdr:spPr>
        <a:xfrm>
          <a:off x="16357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550" name="楕円 549"/>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58238</xdr:rowOff>
    </xdr:from>
    <xdr:to>
      <xdr:col>85</xdr:col>
      <xdr:colOff>127000</xdr:colOff>
      <xdr:row>102</xdr:row>
      <xdr:rowOff>79466</xdr:rowOff>
    </xdr:to>
    <xdr:cxnSp macro="">
      <xdr:nvCxnSpPr>
        <xdr:cNvPr id="551" name="直線コネクタ 550"/>
        <xdr:cNvCxnSpPr/>
      </xdr:nvCxnSpPr>
      <xdr:spPr>
        <a:xfrm flipV="1">
          <a:off x="15481300" y="175461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5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5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554" name="n_1mainValue【庁舎】&#10;有形固定資産減価償却率"/>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80" name="直線コネクタ 57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8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82" name="直線コネクタ 58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8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84" name="直線コネクタ 58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8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86" name="フローチャート: 判断 58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87" name="フローチャート: 判断 58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588" name="フローチャート: 判断 58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594" name="楕円 593"/>
        <xdr:cNvSpPr/>
      </xdr:nvSpPr>
      <xdr:spPr>
        <a:xfrm>
          <a:off x="221107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25961</xdr:rowOff>
    </xdr:from>
    <xdr:ext cx="469744" cy="259045"/>
    <xdr:sp macro="" textlink="">
      <xdr:nvSpPr>
        <xdr:cNvPr id="595" name="【庁舎】&#10;一人当たり面積該当値テキスト"/>
        <xdr:cNvSpPr txBox="1"/>
      </xdr:nvSpPr>
      <xdr:spPr>
        <a:xfrm>
          <a:off x="22199600" y="181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596" name="楕円 595"/>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53884</xdr:rowOff>
    </xdr:from>
    <xdr:to>
      <xdr:col>116</xdr:col>
      <xdr:colOff>63500</xdr:colOff>
      <xdr:row>107</xdr:row>
      <xdr:rowOff>57150</xdr:rowOff>
    </xdr:to>
    <xdr:cxnSp macro="">
      <xdr:nvCxnSpPr>
        <xdr:cNvPr id="597" name="直線コネクタ 596"/>
        <xdr:cNvCxnSpPr/>
      </xdr:nvCxnSpPr>
      <xdr:spPr>
        <a:xfrm flipV="1">
          <a:off x="21323300" y="183990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598"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59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124477</xdr:rowOff>
    </xdr:from>
    <xdr:ext cx="469744" cy="259045"/>
    <xdr:sp macro="" textlink="">
      <xdr:nvSpPr>
        <xdr:cNvPr id="600" name="n_1mainValue【庁舎】&#10;一人当たり面積"/>
        <xdr:cNvSpPr txBox="1"/>
      </xdr:nvSpPr>
      <xdr:spPr>
        <a:xfrm>
          <a:off x="210757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町民体育館については、築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年を経過しており、その間改修等を行うも高い減価償却率となっている。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記載の公共施設等については、平成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年度に「湯河原町公共施設等総合管理計画」を策定したが、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時代とともに変化する町民ニーズ、財政状況等を反映させるため、中長期的な視点が必要と考える。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類似団体平均を上回ってはいるが、平成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年間維持した</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財政力指数は数年前から減少傾向にあり、人口減少や高齢化が加速的に進んでいることにより、以降も減少が見込まれる。</a:t>
          </a:r>
        </a:p>
        <a:p>
          <a:r>
            <a:rPr kumimoji="1" lang="ja-JP" altLang="en-US" sz="1300">
              <a:latin typeface="ＭＳ Ｐゴシック" panose="020B0600070205080204" pitchFamily="50" charset="-128"/>
              <a:ea typeface="ＭＳ Ｐゴシック" panose="020B0600070205080204" pitchFamily="50" charset="-128"/>
            </a:rPr>
            <a:t>　今後も行財政の効率化を図りつつ、主要事業である観光方面などで収入を増やしていけるよう、努力したい。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類似団体平均を上回っており、昨年度と比較し、</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減少はしたものの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％代が続いてるため、引き続き行政改革が必要であり、指定管理者制度などをで民間の力を活用し、経常経費の削減に努めていく必要がある。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64</xdr:row>
      <xdr:rowOff>131869</xdr:rowOff>
    </xdr:to>
    <xdr:cxnSp macro="">
      <xdr:nvCxnSpPr>
        <xdr:cNvPr id="132" name="直線コネクタ 131"/>
        <xdr:cNvCxnSpPr/>
      </xdr:nvCxnSpPr>
      <xdr:spPr>
        <a:xfrm flipV="1">
          <a:off x="4114800" y="1109662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131869</xdr:rowOff>
    </xdr:to>
    <xdr:cxnSp macro="">
      <xdr:nvCxnSpPr>
        <xdr:cNvPr id="135" name="直線コネクタ 134"/>
        <xdr:cNvCxnSpPr/>
      </xdr:nvCxnSpPr>
      <xdr:spPr>
        <a:xfrm>
          <a:off x="3225800" y="1091162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64</xdr:row>
      <xdr:rowOff>91652</xdr:rowOff>
    </xdr:to>
    <xdr:cxnSp macro="">
      <xdr:nvCxnSpPr>
        <xdr:cNvPr id="138" name="直線コネクタ 137"/>
        <xdr:cNvCxnSpPr/>
      </xdr:nvCxnSpPr>
      <xdr:spPr>
        <a:xfrm flipV="1">
          <a:off x="2336800" y="10911629"/>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64</xdr:row>
      <xdr:rowOff>91652</xdr:rowOff>
    </xdr:to>
    <xdr:cxnSp macro="">
      <xdr:nvCxnSpPr>
        <xdr:cNvPr id="141" name="直線コネクタ 140"/>
        <xdr:cNvCxnSpPr/>
      </xdr:nvCxnSpPr>
      <xdr:spPr>
        <a:xfrm>
          <a:off x="1447800" y="1085532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51" name="楕円 150"/>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45102</xdr:rowOff>
    </xdr:from>
    <xdr:ext cx="762000" cy="259045"/>
    <xdr:sp macro="" textlink="">
      <xdr:nvSpPr>
        <xdr:cNvPr id="152"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81069</xdr:rowOff>
    </xdr:from>
    <xdr:to>
      <xdr:col>19</xdr:col>
      <xdr:colOff>184150</xdr:colOff>
      <xdr:row>65</xdr:row>
      <xdr:rowOff>11219</xdr:rowOff>
    </xdr:to>
    <xdr:sp macro="" textlink="">
      <xdr:nvSpPr>
        <xdr:cNvPr id="153" name="楕円 152"/>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167446</xdr:rowOff>
    </xdr:from>
    <xdr:ext cx="736600" cy="259045"/>
    <xdr:sp macro="" textlink="">
      <xdr:nvSpPr>
        <xdr:cNvPr id="154" name="テキスト ボックス 153"/>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5" name="楕円 154"/>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6" name="テキスト ボックス 155"/>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40852</xdr:rowOff>
    </xdr:from>
    <xdr:to>
      <xdr:col>11</xdr:col>
      <xdr:colOff>82550</xdr:colOff>
      <xdr:row>64</xdr:row>
      <xdr:rowOff>142452</xdr:rowOff>
    </xdr:to>
    <xdr:sp macro="" textlink="">
      <xdr:nvSpPr>
        <xdr:cNvPr id="157" name="楕円 156"/>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127229</xdr:rowOff>
    </xdr:from>
    <xdr:ext cx="762000" cy="259045"/>
    <xdr:sp macro="" textlink="">
      <xdr:nvSpPr>
        <xdr:cNvPr id="158" name="テキスト ボックス 157"/>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9" name="楕円 158"/>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60" name="テキスト ボックス 159"/>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主な増加の要因としては、道路新設改良事業橋梁点検調査委託料や（仮称）防災コミュニティセンター整備事業基本・実施設計委託料などの委託料より物件費が増加しているためであると思われる。</a:t>
          </a:r>
        </a:p>
        <a:p>
          <a:r>
            <a:rPr kumimoji="1" lang="ja-JP" altLang="en-US" sz="1300">
              <a:latin typeface="ＭＳ Ｐゴシック" panose="020B0600070205080204" pitchFamily="50" charset="-128"/>
              <a:ea typeface="ＭＳ Ｐゴシック" panose="020B0600070205080204" pitchFamily="50" charset="-128"/>
            </a:rPr>
            <a:t>　物件費の抑制に努める必要があり、引き続き人件費の見直しにも努力したい。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107034</xdr:rowOff>
    </xdr:from>
    <xdr:to>
      <xdr:col>23</xdr:col>
      <xdr:colOff>133350</xdr:colOff>
      <xdr:row>84</xdr:row>
      <xdr:rowOff>134204</xdr:rowOff>
    </xdr:to>
    <xdr:cxnSp macro="">
      <xdr:nvCxnSpPr>
        <xdr:cNvPr id="195" name="直線コネクタ 194"/>
        <xdr:cNvCxnSpPr/>
      </xdr:nvCxnSpPr>
      <xdr:spPr>
        <a:xfrm>
          <a:off x="4114800" y="14508834"/>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88438</xdr:rowOff>
    </xdr:from>
    <xdr:to>
      <xdr:col>19</xdr:col>
      <xdr:colOff>133350</xdr:colOff>
      <xdr:row>84</xdr:row>
      <xdr:rowOff>107034</xdr:rowOff>
    </xdr:to>
    <xdr:cxnSp macro="">
      <xdr:nvCxnSpPr>
        <xdr:cNvPr id="198" name="直線コネクタ 197"/>
        <xdr:cNvCxnSpPr/>
      </xdr:nvCxnSpPr>
      <xdr:spPr>
        <a:xfrm>
          <a:off x="3225800" y="14490238"/>
          <a:ext cx="8890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28628</xdr:rowOff>
    </xdr:from>
    <xdr:to>
      <xdr:col>15</xdr:col>
      <xdr:colOff>82550</xdr:colOff>
      <xdr:row>84</xdr:row>
      <xdr:rowOff>88438</xdr:rowOff>
    </xdr:to>
    <xdr:cxnSp macro="">
      <xdr:nvCxnSpPr>
        <xdr:cNvPr id="201" name="直線コネクタ 200"/>
        <xdr:cNvCxnSpPr/>
      </xdr:nvCxnSpPr>
      <xdr:spPr>
        <a:xfrm>
          <a:off x="2336800" y="14430428"/>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165805</xdr:rowOff>
    </xdr:from>
    <xdr:to>
      <xdr:col>11</xdr:col>
      <xdr:colOff>31750</xdr:colOff>
      <xdr:row>84</xdr:row>
      <xdr:rowOff>28628</xdr:rowOff>
    </xdr:to>
    <xdr:cxnSp macro="">
      <xdr:nvCxnSpPr>
        <xdr:cNvPr id="204" name="直線コネクタ 203"/>
        <xdr:cNvCxnSpPr/>
      </xdr:nvCxnSpPr>
      <xdr:spPr>
        <a:xfrm>
          <a:off x="1447800" y="14396155"/>
          <a:ext cx="889000" cy="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83404</xdr:rowOff>
    </xdr:from>
    <xdr:to>
      <xdr:col>23</xdr:col>
      <xdr:colOff>184150</xdr:colOff>
      <xdr:row>85</xdr:row>
      <xdr:rowOff>13554</xdr:rowOff>
    </xdr:to>
    <xdr:sp macro="" textlink="">
      <xdr:nvSpPr>
        <xdr:cNvPr id="214" name="楕円 213"/>
        <xdr:cNvSpPr/>
      </xdr:nvSpPr>
      <xdr:spPr>
        <a:xfrm>
          <a:off x="4902200" y="144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55481</xdr:rowOff>
    </xdr:from>
    <xdr:ext cx="762000" cy="259045"/>
    <xdr:sp macro="" textlink="">
      <xdr:nvSpPr>
        <xdr:cNvPr id="215" name="人件費・物件費等の状況該当値テキスト"/>
        <xdr:cNvSpPr txBox="1"/>
      </xdr:nvSpPr>
      <xdr:spPr>
        <a:xfrm>
          <a:off x="5041900" y="144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56234</xdr:rowOff>
    </xdr:from>
    <xdr:to>
      <xdr:col>19</xdr:col>
      <xdr:colOff>184150</xdr:colOff>
      <xdr:row>84</xdr:row>
      <xdr:rowOff>157834</xdr:rowOff>
    </xdr:to>
    <xdr:sp macro="" textlink="">
      <xdr:nvSpPr>
        <xdr:cNvPr id="216" name="楕円 215"/>
        <xdr:cNvSpPr/>
      </xdr:nvSpPr>
      <xdr:spPr>
        <a:xfrm>
          <a:off x="4064000" y="144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142611</xdr:rowOff>
    </xdr:from>
    <xdr:ext cx="736600" cy="259045"/>
    <xdr:sp macro="" textlink="">
      <xdr:nvSpPr>
        <xdr:cNvPr id="217" name="テキスト ボックス 216"/>
        <xdr:cNvSpPr txBox="1"/>
      </xdr:nvSpPr>
      <xdr:spPr>
        <a:xfrm>
          <a:off x="3733800" y="1454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37638</xdr:rowOff>
    </xdr:from>
    <xdr:to>
      <xdr:col>15</xdr:col>
      <xdr:colOff>133350</xdr:colOff>
      <xdr:row>84</xdr:row>
      <xdr:rowOff>139238</xdr:rowOff>
    </xdr:to>
    <xdr:sp macro="" textlink="">
      <xdr:nvSpPr>
        <xdr:cNvPr id="218" name="楕円 217"/>
        <xdr:cNvSpPr/>
      </xdr:nvSpPr>
      <xdr:spPr>
        <a:xfrm>
          <a:off x="3175000" y="14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124015</xdr:rowOff>
    </xdr:from>
    <xdr:ext cx="762000" cy="259045"/>
    <xdr:sp macro="" textlink="">
      <xdr:nvSpPr>
        <xdr:cNvPr id="219" name="テキスト ボックス 218"/>
        <xdr:cNvSpPr txBox="1"/>
      </xdr:nvSpPr>
      <xdr:spPr>
        <a:xfrm>
          <a:off x="2844800" y="145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149278</xdr:rowOff>
    </xdr:from>
    <xdr:to>
      <xdr:col>11</xdr:col>
      <xdr:colOff>82550</xdr:colOff>
      <xdr:row>84</xdr:row>
      <xdr:rowOff>79428</xdr:rowOff>
    </xdr:to>
    <xdr:sp macro="" textlink="">
      <xdr:nvSpPr>
        <xdr:cNvPr id="220" name="楕円 219"/>
        <xdr:cNvSpPr/>
      </xdr:nvSpPr>
      <xdr:spPr>
        <a:xfrm>
          <a:off x="2286000" y="143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64205</xdr:rowOff>
    </xdr:from>
    <xdr:ext cx="762000" cy="259045"/>
    <xdr:sp macro="" textlink="">
      <xdr:nvSpPr>
        <xdr:cNvPr id="221" name="テキスト ボックス 220"/>
        <xdr:cNvSpPr txBox="1"/>
      </xdr:nvSpPr>
      <xdr:spPr>
        <a:xfrm>
          <a:off x="1955800" y="1446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115005</xdr:rowOff>
    </xdr:from>
    <xdr:to>
      <xdr:col>7</xdr:col>
      <xdr:colOff>31750</xdr:colOff>
      <xdr:row>84</xdr:row>
      <xdr:rowOff>45155</xdr:rowOff>
    </xdr:to>
    <xdr:sp macro="" textlink="">
      <xdr:nvSpPr>
        <xdr:cNvPr id="222" name="楕円 221"/>
        <xdr:cNvSpPr/>
      </xdr:nvSpPr>
      <xdr:spPr>
        <a:xfrm>
          <a:off x="1397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29932</xdr:rowOff>
    </xdr:from>
    <xdr:ext cx="762000" cy="259045"/>
    <xdr:sp macro="" textlink="">
      <xdr:nvSpPr>
        <xdr:cNvPr id="223" name="テキスト ボックス 222"/>
        <xdr:cNvSpPr txBox="1"/>
      </xdr:nvSpPr>
      <xdr:spPr>
        <a:xfrm>
          <a:off x="1066800" y="1443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 門、町立保育園を５園運営している福祉部門、観光地として観光行事を行う商工部門 など、固有の特殊事情によると考える。今後も人事院勧告等を踏まえ給与の適正化に努める。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128411</xdr:rowOff>
    </xdr:to>
    <xdr:cxnSp macro="">
      <xdr:nvCxnSpPr>
        <xdr:cNvPr id="257" name="直線コネクタ 256"/>
        <xdr:cNvCxnSpPr/>
      </xdr:nvCxnSpPr>
      <xdr:spPr>
        <a:xfrm>
          <a:off x="16179800" y="1487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88</xdr:row>
      <xdr:rowOff>0</xdr:rowOff>
    </xdr:to>
    <xdr:cxnSp macro="">
      <xdr:nvCxnSpPr>
        <xdr:cNvPr id="260" name="直線コネクタ 259"/>
        <xdr:cNvCxnSpPr/>
      </xdr:nvCxnSpPr>
      <xdr:spPr>
        <a:xfrm flipV="1">
          <a:off x="15290800" y="1487311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0</xdr:rowOff>
    </xdr:to>
    <xdr:cxnSp macro="">
      <xdr:nvCxnSpPr>
        <xdr:cNvPr id="263" name="直線コネクタ 262"/>
        <xdr:cNvCxnSpPr/>
      </xdr:nvCxnSpPr>
      <xdr:spPr>
        <a:xfrm>
          <a:off x="14401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144639</xdr:rowOff>
    </xdr:to>
    <xdr:cxnSp macro="">
      <xdr:nvCxnSpPr>
        <xdr:cNvPr id="266" name="直線コネクタ 265"/>
        <xdr:cNvCxnSpPr/>
      </xdr:nvCxnSpPr>
      <xdr:spPr>
        <a:xfrm>
          <a:off x="13512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6" name="楕円 275"/>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7"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8" name="楕円 277"/>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9" name="テキスト ボックス 278"/>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2" name="楕円 281"/>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3" name="テキスト ボックス 282"/>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4" name="楕円 283"/>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5" name="テキスト ボックス 284"/>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139912</xdr:rowOff>
    </xdr:from>
    <xdr:to>
      <xdr:col>81</xdr:col>
      <xdr:colOff>44450</xdr:colOff>
      <xdr:row>64</xdr:row>
      <xdr:rowOff>153317</xdr:rowOff>
    </xdr:to>
    <xdr:cxnSp macro="">
      <xdr:nvCxnSpPr>
        <xdr:cNvPr id="320" name="直線コネクタ 319"/>
        <xdr:cNvCxnSpPr/>
      </xdr:nvCxnSpPr>
      <xdr:spPr>
        <a:xfrm>
          <a:off x="16179800" y="1111271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139912</xdr:rowOff>
    </xdr:to>
    <xdr:cxnSp macro="">
      <xdr:nvCxnSpPr>
        <xdr:cNvPr id="323" name="直線コネクタ 322"/>
        <xdr:cNvCxnSpPr/>
      </xdr:nvCxnSpPr>
      <xdr:spPr>
        <a:xfrm>
          <a:off x="15290800" y="110523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55456</xdr:rowOff>
    </xdr:from>
    <xdr:to>
      <xdr:col>72</xdr:col>
      <xdr:colOff>203200</xdr:colOff>
      <xdr:row>64</xdr:row>
      <xdr:rowOff>79587</xdr:rowOff>
    </xdr:to>
    <xdr:cxnSp macro="">
      <xdr:nvCxnSpPr>
        <xdr:cNvPr id="326" name="直線コネクタ 325"/>
        <xdr:cNvCxnSpPr/>
      </xdr:nvCxnSpPr>
      <xdr:spPr>
        <a:xfrm>
          <a:off x="14401800" y="1102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169263</xdr:rowOff>
    </xdr:from>
    <xdr:to>
      <xdr:col>68</xdr:col>
      <xdr:colOff>152400</xdr:colOff>
      <xdr:row>64</xdr:row>
      <xdr:rowOff>55456</xdr:rowOff>
    </xdr:to>
    <xdr:cxnSp macro="">
      <xdr:nvCxnSpPr>
        <xdr:cNvPr id="329" name="直線コネクタ 328"/>
        <xdr:cNvCxnSpPr/>
      </xdr:nvCxnSpPr>
      <xdr:spPr>
        <a:xfrm>
          <a:off x="13512800" y="10970613"/>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102517</xdr:rowOff>
    </xdr:from>
    <xdr:to>
      <xdr:col>81</xdr:col>
      <xdr:colOff>95250</xdr:colOff>
      <xdr:row>65</xdr:row>
      <xdr:rowOff>32667</xdr:rowOff>
    </xdr:to>
    <xdr:sp macro="" textlink="">
      <xdr:nvSpPr>
        <xdr:cNvPr id="339" name="楕円 338"/>
        <xdr:cNvSpPr/>
      </xdr:nvSpPr>
      <xdr:spPr>
        <a:xfrm>
          <a:off x="16967200" y="11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74594</xdr:rowOff>
    </xdr:from>
    <xdr:ext cx="762000" cy="259045"/>
    <xdr:sp macro="" textlink="">
      <xdr:nvSpPr>
        <xdr:cNvPr id="340" name="定員管理の状況該当値テキスト"/>
        <xdr:cNvSpPr txBox="1"/>
      </xdr:nvSpPr>
      <xdr:spPr>
        <a:xfrm>
          <a:off x="17106900" y="110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89112</xdr:rowOff>
    </xdr:from>
    <xdr:to>
      <xdr:col>77</xdr:col>
      <xdr:colOff>95250</xdr:colOff>
      <xdr:row>65</xdr:row>
      <xdr:rowOff>19262</xdr:rowOff>
    </xdr:to>
    <xdr:sp macro="" textlink="">
      <xdr:nvSpPr>
        <xdr:cNvPr id="341" name="楕円 340"/>
        <xdr:cNvSpPr/>
      </xdr:nvSpPr>
      <xdr:spPr>
        <a:xfrm>
          <a:off x="16129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4039</xdr:rowOff>
    </xdr:from>
    <xdr:ext cx="736600" cy="259045"/>
    <xdr:sp macro="" textlink="">
      <xdr:nvSpPr>
        <xdr:cNvPr id="342" name="テキスト ボックス 341"/>
        <xdr:cNvSpPr txBox="1"/>
      </xdr:nvSpPr>
      <xdr:spPr>
        <a:xfrm>
          <a:off x="15798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43" name="楕円 342"/>
        <xdr:cNvSpPr/>
      </xdr:nvSpPr>
      <xdr:spPr>
        <a:xfrm>
          <a:off x="15240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4" name="テキスト ボックス 343"/>
        <xdr:cNvSpPr txBox="1"/>
      </xdr:nvSpPr>
      <xdr:spPr>
        <a:xfrm>
          <a:off x="14909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4656</xdr:rowOff>
    </xdr:from>
    <xdr:to>
      <xdr:col>68</xdr:col>
      <xdr:colOff>203200</xdr:colOff>
      <xdr:row>64</xdr:row>
      <xdr:rowOff>106256</xdr:rowOff>
    </xdr:to>
    <xdr:sp macro="" textlink="">
      <xdr:nvSpPr>
        <xdr:cNvPr id="345" name="楕円 344"/>
        <xdr:cNvSpPr/>
      </xdr:nvSpPr>
      <xdr:spPr>
        <a:xfrm>
          <a:off x="14351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46" name="テキスト ボックス 345"/>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118463</xdr:rowOff>
    </xdr:from>
    <xdr:to>
      <xdr:col>64</xdr:col>
      <xdr:colOff>152400</xdr:colOff>
      <xdr:row>64</xdr:row>
      <xdr:rowOff>48613</xdr:rowOff>
    </xdr:to>
    <xdr:sp macro="" textlink="">
      <xdr:nvSpPr>
        <xdr:cNvPr id="347" name="楕円 346"/>
        <xdr:cNvSpPr/>
      </xdr:nvSpPr>
      <xdr:spPr>
        <a:xfrm>
          <a:off x="13462000" y="109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33390</xdr:rowOff>
    </xdr:from>
    <xdr:ext cx="762000" cy="259045"/>
    <xdr:sp macro="" textlink="">
      <xdr:nvSpPr>
        <xdr:cNvPr id="348" name="テキスト ボックス 347"/>
        <xdr:cNvSpPr txBox="1"/>
      </xdr:nvSpPr>
      <xdr:spPr>
        <a:xfrm>
          <a:off x="13131800" y="110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改善傾向にあるが、特別会計等に対しての公債費に準ずる繰出金や一部事務組合への負担金の増加等が考えられるため、今後も地方債の発行についてより厳しく判断していく。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156464</xdr:rowOff>
    </xdr:from>
    <xdr:to>
      <xdr:col>81</xdr:col>
      <xdr:colOff>44450</xdr:colOff>
      <xdr:row>37</xdr:row>
      <xdr:rowOff>71882</xdr:rowOff>
    </xdr:to>
    <xdr:cxnSp macro="">
      <xdr:nvCxnSpPr>
        <xdr:cNvPr id="380" name="直線コネクタ 379"/>
        <xdr:cNvCxnSpPr/>
      </xdr:nvCxnSpPr>
      <xdr:spPr>
        <a:xfrm>
          <a:off x="16179800" y="63286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156464</xdr:rowOff>
    </xdr:from>
    <xdr:to>
      <xdr:col>77</xdr:col>
      <xdr:colOff>44450</xdr:colOff>
      <xdr:row>37</xdr:row>
      <xdr:rowOff>71882</xdr:rowOff>
    </xdr:to>
    <xdr:cxnSp macro="">
      <xdr:nvCxnSpPr>
        <xdr:cNvPr id="383" name="直線コネクタ 382"/>
        <xdr:cNvCxnSpPr/>
      </xdr:nvCxnSpPr>
      <xdr:spPr>
        <a:xfrm flipV="1">
          <a:off x="15290800" y="632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71882</xdr:rowOff>
    </xdr:from>
    <xdr:to>
      <xdr:col>72</xdr:col>
      <xdr:colOff>203200</xdr:colOff>
      <xdr:row>38</xdr:row>
      <xdr:rowOff>45212</xdr:rowOff>
    </xdr:to>
    <xdr:cxnSp macro="">
      <xdr:nvCxnSpPr>
        <xdr:cNvPr id="386" name="直線コネクタ 385"/>
        <xdr:cNvCxnSpPr/>
      </xdr:nvCxnSpPr>
      <xdr:spPr>
        <a:xfrm flipV="1">
          <a:off x="14401800" y="641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45212</xdr:rowOff>
    </xdr:from>
    <xdr:to>
      <xdr:col>68</xdr:col>
      <xdr:colOff>152400</xdr:colOff>
      <xdr:row>39</xdr:row>
      <xdr:rowOff>76454</xdr:rowOff>
    </xdr:to>
    <xdr:cxnSp macro="">
      <xdr:nvCxnSpPr>
        <xdr:cNvPr id="389" name="直線コネクタ 388"/>
        <xdr:cNvCxnSpPr/>
      </xdr:nvCxnSpPr>
      <xdr:spPr>
        <a:xfrm flipV="1">
          <a:off x="13512800" y="65603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21082</xdr:rowOff>
    </xdr:from>
    <xdr:to>
      <xdr:col>81</xdr:col>
      <xdr:colOff>95250</xdr:colOff>
      <xdr:row>37</xdr:row>
      <xdr:rowOff>122682</xdr:rowOff>
    </xdr:to>
    <xdr:sp macro="" textlink="">
      <xdr:nvSpPr>
        <xdr:cNvPr id="399" name="楕円 398"/>
        <xdr:cNvSpPr/>
      </xdr:nvSpPr>
      <xdr:spPr>
        <a:xfrm>
          <a:off x="169672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37609</xdr:rowOff>
    </xdr:from>
    <xdr:ext cx="762000" cy="259045"/>
    <xdr:sp macro="" textlink="">
      <xdr:nvSpPr>
        <xdr:cNvPr id="400" name="公債費負担の状況該当値テキスト"/>
        <xdr:cNvSpPr txBox="1"/>
      </xdr:nvSpPr>
      <xdr:spPr>
        <a:xfrm>
          <a:off x="17106900" y="62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105664</xdr:rowOff>
    </xdr:from>
    <xdr:to>
      <xdr:col>77</xdr:col>
      <xdr:colOff>95250</xdr:colOff>
      <xdr:row>37</xdr:row>
      <xdr:rowOff>35814</xdr:rowOff>
    </xdr:to>
    <xdr:sp macro="" textlink="">
      <xdr:nvSpPr>
        <xdr:cNvPr id="401" name="楕円 400"/>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45991</xdr:rowOff>
    </xdr:from>
    <xdr:ext cx="736600" cy="259045"/>
    <xdr:sp macro="" textlink="">
      <xdr:nvSpPr>
        <xdr:cNvPr id="402" name="テキスト ボックス 401"/>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21082</xdr:rowOff>
    </xdr:from>
    <xdr:to>
      <xdr:col>73</xdr:col>
      <xdr:colOff>44450</xdr:colOff>
      <xdr:row>37</xdr:row>
      <xdr:rowOff>122682</xdr:rowOff>
    </xdr:to>
    <xdr:sp macro="" textlink="">
      <xdr:nvSpPr>
        <xdr:cNvPr id="403" name="楕円 402"/>
        <xdr:cNvSpPr/>
      </xdr:nvSpPr>
      <xdr:spPr>
        <a:xfrm>
          <a:off x="15240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132859</xdr:rowOff>
    </xdr:from>
    <xdr:ext cx="762000" cy="259045"/>
    <xdr:sp macro="" textlink="">
      <xdr:nvSpPr>
        <xdr:cNvPr id="404" name="テキスト ボックス 403"/>
        <xdr:cNvSpPr txBox="1"/>
      </xdr:nvSpPr>
      <xdr:spPr>
        <a:xfrm>
          <a:off x="14909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5" name="楕円 404"/>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6" name="テキスト ボックス 405"/>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7" name="楕円 406"/>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8" name="テキスト ボックス 407"/>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等の負担額や支出予定額の増により将来負担額は年々増加しているが、充当可能財源等について、財政調整基金やふるさと納税に伴うまちづくり基金の増額が大きかったため将来負担比率（分子）が減少したと考えられる。</a:t>
          </a:r>
        </a:p>
        <a:p>
          <a:r>
            <a:rPr kumimoji="1" lang="ja-JP" altLang="en-US" sz="1300">
              <a:latin typeface="ＭＳ Ｐゴシック" panose="020B0600070205080204" pitchFamily="50" charset="-128"/>
              <a:ea typeface="ＭＳ Ｐゴシック" panose="020B0600070205080204" pitchFamily="50" charset="-128"/>
            </a:rPr>
            <a:t>  しかし、今後、湯河原町真鶴町衛生組合に対しての公債費負担金の増加が見込まれることや基金の取り崩しなどが予想されるため、減少し続けていくことは難しいだろう。</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87569</xdr:rowOff>
    </xdr:from>
    <xdr:to>
      <xdr:col>81</xdr:col>
      <xdr:colOff>44450</xdr:colOff>
      <xdr:row>14</xdr:row>
      <xdr:rowOff>148469</xdr:rowOff>
    </xdr:to>
    <xdr:cxnSp macro="">
      <xdr:nvCxnSpPr>
        <xdr:cNvPr id="444" name="直線コネクタ 443"/>
        <xdr:cNvCxnSpPr/>
      </xdr:nvCxnSpPr>
      <xdr:spPr>
        <a:xfrm flipV="1">
          <a:off x="16179800" y="2487869"/>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148469</xdr:rowOff>
    </xdr:from>
    <xdr:to>
      <xdr:col>77</xdr:col>
      <xdr:colOff>44450</xdr:colOff>
      <xdr:row>15</xdr:row>
      <xdr:rowOff>167761</xdr:rowOff>
    </xdr:to>
    <xdr:cxnSp macro="">
      <xdr:nvCxnSpPr>
        <xdr:cNvPr id="447" name="直線コネクタ 446"/>
        <xdr:cNvCxnSpPr/>
      </xdr:nvCxnSpPr>
      <xdr:spPr>
        <a:xfrm flipV="1">
          <a:off x="15290800" y="254876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167761</xdr:rowOff>
    </xdr:from>
    <xdr:to>
      <xdr:col>72</xdr:col>
      <xdr:colOff>203200</xdr:colOff>
      <xdr:row>17</xdr:row>
      <xdr:rowOff>115570</xdr:rowOff>
    </xdr:to>
    <xdr:cxnSp macro="">
      <xdr:nvCxnSpPr>
        <xdr:cNvPr id="450" name="直線コネクタ 449"/>
        <xdr:cNvCxnSpPr/>
      </xdr:nvCxnSpPr>
      <xdr:spPr>
        <a:xfrm flipV="1">
          <a:off x="14401800" y="2739511"/>
          <a:ext cx="889000" cy="2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115570</xdr:rowOff>
    </xdr:from>
    <xdr:to>
      <xdr:col>68</xdr:col>
      <xdr:colOff>152400</xdr:colOff>
      <xdr:row>18</xdr:row>
      <xdr:rowOff>152098</xdr:rowOff>
    </xdr:to>
    <xdr:cxnSp macro="">
      <xdr:nvCxnSpPr>
        <xdr:cNvPr id="453" name="直線コネクタ 452"/>
        <xdr:cNvCxnSpPr/>
      </xdr:nvCxnSpPr>
      <xdr:spPr>
        <a:xfrm flipV="1">
          <a:off x="13512800" y="3030220"/>
          <a:ext cx="889000" cy="20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36769</xdr:rowOff>
    </xdr:from>
    <xdr:to>
      <xdr:col>81</xdr:col>
      <xdr:colOff>95250</xdr:colOff>
      <xdr:row>14</xdr:row>
      <xdr:rowOff>138369</xdr:rowOff>
    </xdr:to>
    <xdr:sp macro="" textlink="">
      <xdr:nvSpPr>
        <xdr:cNvPr id="463" name="楕円 462"/>
        <xdr:cNvSpPr/>
      </xdr:nvSpPr>
      <xdr:spPr>
        <a:xfrm>
          <a:off x="169672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53296</xdr:rowOff>
    </xdr:from>
    <xdr:ext cx="762000" cy="259045"/>
    <xdr:sp macro="" textlink="">
      <xdr:nvSpPr>
        <xdr:cNvPr id="464" name="将来負担の状況該当値テキスト"/>
        <xdr:cNvSpPr txBox="1"/>
      </xdr:nvSpPr>
      <xdr:spPr>
        <a:xfrm>
          <a:off x="17106900" y="22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97669</xdr:rowOff>
    </xdr:from>
    <xdr:to>
      <xdr:col>77</xdr:col>
      <xdr:colOff>95250</xdr:colOff>
      <xdr:row>15</xdr:row>
      <xdr:rowOff>27819</xdr:rowOff>
    </xdr:to>
    <xdr:sp macro="" textlink="">
      <xdr:nvSpPr>
        <xdr:cNvPr id="465" name="楕円 464"/>
        <xdr:cNvSpPr/>
      </xdr:nvSpPr>
      <xdr:spPr>
        <a:xfrm>
          <a:off x="16129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37996</xdr:rowOff>
    </xdr:from>
    <xdr:ext cx="736600" cy="259045"/>
    <xdr:sp macro="" textlink="">
      <xdr:nvSpPr>
        <xdr:cNvPr id="466" name="テキスト ボックス 465"/>
        <xdr:cNvSpPr txBox="1"/>
      </xdr:nvSpPr>
      <xdr:spPr>
        <a:xfrm>
          <a:off x="15798800" y="226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116961</xdr:rowOff>
    </xdr:from>
    <xdr:to>
      <xdr:col>73</xdr:col>
      <xdr:colOff>44450</xdr:colOff>
      <xdr:row>16</xdr:row>
      <xdr:rowOff>47111</xdr:rowOff>
    </xdr:to>
    <xdr:sp macro="" textlink="">
      <xdr:nvSpPr>
        <xdr:cNvPr id="467" name="楕円 466"/>
        <xdr:cNvSpPr/>
      </xdr:nvSpPr>
      <xdr:spPr>
        <a:xfrm>
          <a:off x="15240000" y="2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31888</xdr:rowOff>
    </xdr:from>
    <xdr:ext cx="762000" cy="259045"/>
    <xdr:sp macro="" textlink="">
      <xdr:nvSpPr>
        <xdr:cNvPr id="468" name="テキスト ボックス 467"/>
        <xdr:cNvSpPr txBox="1"/>
      </xdr:nvSpPr>
      <xdr:spPr>
        <a:xfrm>
          <a:off x="14909800" y="277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64770</xdr:rowOff>
    </xdr:from>
    <xdr:to>
      <xdr:col>68</xdr:col>
      <xdr:colOff>203200</xdr:colOff>
      <xdr:row>17</xdr:row>
      <xdr:rowOff>166370</xdr:rowOff>
    </xdr:to>
    <xdr:sp macro="" textlink="">
      <xdr:nvSpPr>
        <xdr:cNvPr id="469" name="楕円 468"/>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151147</xdr:rowOff>
    </xdr:from>
    <xdr:ext cx="762000" cy="259045"/>
    <xdr:sp macro="" textlink="">
      <xdr:nvSpPr>
        <xdr:cNvPr id="470" name="テキスト ボックス 469"/>
        <xdr:cNvSpPr txBox="1"/>
      </xdr:nvSpPr>
      <xdr:spPr>
        <a:xfrm>
          <a:off x="14020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101298</xdr:rowOff>
    </xdr:from>
    <xdr:to>
      <xdr:col>64</xdr:col>
      <xdr:colOff>152400</xdr:colOff>
      <xdr:row>19</xdr:row>
      <xdr:rowOff>31448</xdr:rowOff>
    </xdr:to>
    <xdr:sp macro="" textlink="">
      <xdr:nvSpPr>
        <xdr:cNvPr id="471" name="楕円 470"/>
        <xdr:cNvSpPr/>
      </xdr:nvSpPr>
      <xdr:spPr>
        <a:xfrm>
          <a:off x="134620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16225</xdr:rowOff>
    </xdr:from>
    <xdr:ext cx="762000" cy="259045"/>
    <xdr:sp macro="" textlink="">
      <xdr:nvSpPr>
        <xdr:cNvPr id="472" name="テキスト ボックス 471"/>
        <xdr:cNvSpPr txBox="1"/>
      </xdr:nvSpPr>
      <xdr:spPr>
        <a:xfrm>
          <a:off x="13131800" y="327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門、町立保育園を５園運営している福祉部門、観光地として観光行事を行う商工部門など、固有の特殊事情によると考えるが、今後も職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39</xdr:row>
      <xdr:rowOff>143002</xdr:rowOff>
    </xdr:to>
    <xdr:cxnSp macro="">
      <xdr:nvCxnSpPr>
        <xdr:cNvPr id="64" name="直線コネクタ 63"/>
        <xdr:cNvCxnSpPr/>
      </xdr:nvCxnSpPr>
      <xdr:spPr>
        <a:xfrm>
          <a:off x="3987800" y="6824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138430</xdr:rowOff>
    </xdr:to>
    <xdr:cxnSp macro="">
      <xdr:nvCxnSpPr>
        <xdr:cNvPr id="67" name="直線コネクタ 66"/>
        <xdr:cNvCxnSpPr/>
      </xdr:nvCxnSpPr>
      <xdr:spPr>
        <a:xfrm>
          <a:off x="3098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156718</xdr:rowOff>
    </xdr:to>
    <xdr:cxnSp macro="">
      <xdr:nvCxnSpPr>
        <xdr:cNvPr id="70" name="直線コネクタ 69"/>
        <xdr:cNvCxnSpPr/>
      </xdr:nvCxnSpPr>
      <xdr:spPr>
        <a:xfrm flipV="1">
          <a:off x="2209800" y="6779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156718</xdr:rowOff>
    </xdr:to>
    <xdr:cxnSp macro="">
      <xdr:nvCxnSpPr>
        <xdr:cNvPr id="73" name="直線コネクタ 72"/>
        <xdr:cNvCxnSpPr/>
      </xdr:nvCxnSpPr>
      <xdr:spPr>
        <a:xfrm>
          <a:off x="1320800" y="6715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92202</xdr:rowOff>
    </xdr:from>
    <xdr:to>
      <xdr:col>24</xdr:col>
      <xdr:colOff>76200</xdr:colOff>
      <xdr:row>40</xdr:row>
      <xdr:rowOff>22352</xdr:rowOff>
    </xdr:to>
    <xdr:sp macro="" textlink="">
      <xdr:nvSpPr>
        <xdr:cNvPr id="83" name="楕円 82"/>
        <xdr:cNvSpPr/>
      </xdr:nvSpPr>
      <xdr:spPr>
        <a:xfrm>
          <a:off x="4775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64279</xdr:rowOff>
    </xdr:from>
    <xdr:ext cx="762000" cy="259045"/>
    <xdr:sp macro="" textlink="">
      <xdr:nvSpPr>
        <xdr:cNvPr id="84" name="人件費該当値テキスト"/>
        <xdr:cNvSpPr txBox="1"/>
      </xdr:nvSpPr>
      <xdr:spPr>
        <a:xfrm>
          <a:off x="4914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7" name="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105918</xdr:rowOff>
    </xdr:from>
    <xdr:to>
      <xdr:col>11</xdr:col>
      <xdr:colOff>60325</xdr:colOff>
      <xdr:row>40</xdr:row>
      <xdr:rowOff>36068</xdr:rowOff>
    </xdr:to>
    <xdr:sp macro="" textlink="">
      <xdr:nvSpPr>
        <xdr:cNvPr id="89" name="楕円 88"/>
        <xdr:cNvSpPr/>
      </xdr:nvSpPr>
      <xdr:spPr>
        <a:xfrm>
          <a:off x="2159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20845</xdr:rowOff>
    </xdr:from>
    <xdr:ext cx="762000" cy="259045"/>
    <xdr:sp macro="" textlink="">
      <xdr:nvSpPr>
        <xdr:cNvPr id="90" name="テキスト ボックス 89"/>
        <xdr:cNvSpPr txBox="1"/>
      </xdr:nvSpPr>
      <xdr:spPr>
        <a:xfrm>
          <a:off x="1828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年度より年々増加傾向あり、整備事業に関する需用費や委託料が増加していることが原因と思われる。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引き続き行財政改革を進めるとともに、コスト削減に努める。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77470</xdr:rowOff>
    </xdr:to>
    <xdr:cxnSp macro="">
      <xdr:nvCxnSpPr>
        <xdr:cNvPr id="125" name="直線コネクタ 124"/>
        <xdr:cNvCxnSpPr/>
      </xdr:nvCxnSpPr>
      <xdr:spPr>
        <a:xfrm>
          <a:off x="15671800" y="261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39370</xdr:rowOff>
    </xdr:to>
    <xdr:cxnSp macro="">
      <xdr:nvCxnSpPr>
        <xdr:cNvPr id="128" name="直線コネクタ 127"/>
        <xdr:cNvCxnSpPr/>
      </xdr:nvCxnSpPr>
      <xdr:spPr>
        <a:xfrm>
          <a:off x="14782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8890</xdr:rowOff>
    </xdr:to>
    <xdr:cxnSp macro="">
      <xdr:nvCxnSpPr>
        <xdr:cNvPr id="131" name="直線コネクタ 130"/>
        <xdr:cNvCxnSpPr/>
      </xdr:nvCxnSpPr>
      <xdr:spPr>
        <a:xfrm flipV="1">
          <a:off x="13893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8890</xdr:rowOff>
    </xdr:to>
    <xdr:cxnSp macro="">
      <xdr:nvCxnSpPr>
        <xdr:cNvPr id="134" name="直線コネクタ 133"/>
        <xdr:cNvCxnSpPr/>
      </xdr:nvCxnSpPr>
      <xdr:spPr>
        <a:xfrm>
          <a:off x="13004800" y="248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2" name="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各年度とも類似団体の平均値を下回っているが、高齢者や児童に係る単独事業が、類似団体に比べて少ないことによるものと考えられる。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50800</xdr:rowOff>
    </xdr:to>
    <xdr:cxnSp macro="">
      <xdr:nvCxnSpPr>
        <xdr:cNvPr id="188" name="直線コネクタ 187"/>
        <xdr:cNvCxnSpPr/>
      </xdr:nvCxnSpPr>
      <xdr:spPr>
        <a:xfrm>
          <a:off x="3987800" y="9287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29028</xdr:rowOff>
    </xdr:to>
    <xdr:cxnSp macro="">
      <xdr:nvCxnSpPr>
        <xdr:cNvPr id="191" name="直線コネクタ 190"/>
        <xdr:cNvCxnSpPr/>
      </xdr:nvCxnSpPr>
      <xdr:spPr>
        <a:xfrm>
          <a:off x="3098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18143</xdr:rowOff>
    </xdr:to>
    <xdr:cxnSp macro="">
      <xdr:nvCxnSpPr>
        <xdr:cNvPr id="194" name="直線コネクタ 193"/>
        <xdr:cNvCxnSpPr/>
      </xdr:nvCxnSpPr>
      <xdr:spPr>
        <a:xfrm>
          <a:off x="2209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146050</xdr:rowOff>
    </xdr:to>
    <xdr:cxnSp macro="">
      <xdr:nvCxnSpPr>
        <xdr:cNvPr id="197" name="直線コネクタ 196"/>
        <xdr:cNvCxnSpPr/>
      </xdr:nvCxnSpPr>
      <xdr:spPr>
        <a:xfrm>
          <a:off x="1320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今年度は類似団体平均とほぼ同じ平均になった。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国民健康保険事業、介護保険事業等への繰出金が減額したことが要因として考えられる。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88900</xdr:rowOff>
    </xdr:to>
    <xdr:cxnSp macro="">
      <xdr:nvCxnSpPr>
        <xdr:cNvPr id="249" name="直線コネクタ 248"/>
        <xdr:cNvCxnSpPr/>
      </xdr:nvCxnSpPr>
      <xdr:spPr>
        <a:xfrm flipV="1">
          <a:off x="15671800" y="98120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88900</xdr:rowOff>
    </xdr:to>
    <xdr:cxnSp macro="">
      <xdr:nvCxnSpPr>
        <xdr:cNvPr id="252" name="直線コネクタ 251"/>
        <xdr:cNvCxnSpPr/>
      </xdr:nvCxnSpPr>
      <xdr:spPr>
        <a:xfrm>
          <a:off x="14782800" y="992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153670</xdr:rowOff>
    </xdr:to>
    <xdr:cxnSp macro="">
      <xdr:nvCxnSpPr>
        <xdr:cNvPr id="255" name="直線コネクタ 254"/>
        <xdr:cNvCxnSpPr/>
      </xdr:nvCxnSpPr>
      <xdr:spPr>
        <a:xfrm>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138430</xdr:rowOff>
    </xdr:to>
    <xdr:cxnSp macro="">
      <xdr:nvCxnSpPr>
        <xdr:cNvPr id="258" name="直線コネクタ 257"/>
        <xdr:cNvCxnSpPr/>
      </xdr:nvCxnSpPr>
      <xdr:spPr>
        <a:xfrm>
          <a:off x="13004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9"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6" name="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年度は過年度支出金等で一時減少したが、地方創生に伴うイベントや対する各団体への補助金、一部事務組合に対する負担金などが多くなったことにより増加したと思われる。</a:t>
          </a:r>
        </a:p>
        <a:p>
          <a:r>
            <a:rPr kumimoji="1" lang="ja-JP" altLang="en-US" sz="1300">
              <a:latin typeface="ＭＳ Ｐゴシック" panose="020B0600070205080204" pitchFamily="50" charset="-128"/>
              <a:ea typeface="ＭＳ Ｐゴシック" panose="020B0600070205080204" pitchFamily="50" charset="-128"/>
            </a:rPr>
            <a:t>　今年度の増加は湯河原町真鶴町衛生組合負担金公債費負担金や下水道事業会計補助金などが原因と思われる。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湯河原町真鶴町衛生組合負担金の負担金は今後上昇することが予想され、これから増額が見込まれる。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110998</xdr:rowOff>
    </xdr:to>
    <xdr:cxnSp macro="">
      <xdr:nvCxnSpPr>
        <xdr:cNvPr id="307" name="直線コネクタ 306"/>
        <xdr:cNvCxnSpPr/>
      </xdr:nvCxnSpPr>
      <xdr:spPr>
        <a:xfrm>
          <a:off x="15671800" y="63266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154432</xdr:rowOff>
    </xdr:to>
    <xdr:cxnSp macro="">
      <xdr:nvCxnSpPr>
        <xdr:cNvPr id="310" name="直線コネクタ 309"/>
        <xdr:cNvCxnSpPr/>
      </xdr:nvCxnSpPr>
      <xdr:spPr>
        <a:xfrm>
          <a:off x="14782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117856</xdr:rowOff>
    </xdr:to>
    <xdr:cxnSp macro="">
      <xdr:nvCxnSpPr>
        <xdr:cNvPr id="313" name="直線コネクタ 312"/>
        <xdr:cNvCxnSpPr/>
      </xdr:nvCxnSpPr>
      <xdr:spPr>
        <a:xfrm flipV="1">
          <a:off x="13893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117856</xdr:rowOff>
    </xdr:to>
    <xdr:cxnSp macro="">
      <xdr:nvCxnSpPr>
        <xdr:cNvPr id="316" name="直線コネクタ 315"/>
        <xdr:cNvCxnSpPr/>
      </xdr:nvCxnSpPr>
      <xdr:spPr>
        <a:xfrm>
          <a:off x="13004800" y="61711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6" name="楕円 325"/>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7"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9" name="テキスト ボックス 328"/>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3" name="テキスト ボックス 33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4" name="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5" name="テキスト ボックス 334"/>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地方債の発行抑制や、過去に借り入れた高利率の起債償還の終了により、減少傾向にあり、昨年度の類似団体平均より下回った。</a:t>
          </a:r>
        </a:p>
        <a:p>
          <a:r>
            <a:rPr kumimoji="1" lang="ja-JP" altLang="en-US" sz="1300">
              <a:latin typeface="ＭＳ Ｐゴシック" panose="020B0600070205080204" pitchFamily="50" charset="-128"/>
              <a:ea typeface="ＭＳ Ｐゴシック" panose="020B0600070205080204" pitchFamily="50" charset="-128"/>
            </a:rPr>
            <a:t>　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58420</xdr:rowOff>
    </xdr:to>
    <xdr:cxnSp macro="">
      <xdr:nvCxnSpPr>
        <xdr:cNvPr id="368" name="直線コネクタ 367"/>
        <xdr:cNvCxnSpPr/>
      </xdr:nvCxnSpPr>
      <xdr:spPr>
        <a:xfrm flipV="1">
          <a:off x="3987800" y="13020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66039</xdr:rowOff>
    </xdr:to>
    <xdr:cxnSp macro="">
      <xdr:nvCxnSpPr>
        <xdr:cNvPr id="371" name="直線コネクタ 370"/>
        <xdr:cNvCxnSpPr/>
      </xdr:nvCxnSpPr>
      <xdr:spPr>
        <a:xfrm flipV="1">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77</xdr:row>
      <xdr:rowOff>31750</xdr:rowOff>
    </xdr:to>
    <xdr:cxnSp macro="">
      <xdr:nvCxnSpPr>
        <xdr:cNvPr id="374" name="直線コネクタ 373"/>
        <xdr:cNvCxnSpPr/>
      </xdr:nvCxnSpPr>
      <xdr:spPr>
        <a:xfrm flipV="1">
          <a:off x="2209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168911</xdr:rowOff>
    </xdr:to>
    <xdr:cxnSp macro="">
      <xdr:nvCxnSpPr>
        <xdr:cNvPr id="377" name="直線コネクタ 376"/>
        <xdr:cNvCxnSpPr/>
      </xdr:nvCxnSpPr>
      <xdr:spPr>
        <a:xfrm flipV="1">
          <a:off x="1320800" y="13233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7" name="楕円 386"/>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8"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1" name="楕円 39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2" name="テキスト ボックス 39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3" name="楕円 392"/>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4" name="テキスト ボックス 39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5" name="楕円 394"/>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6" name="テキスト ボックス 395"/>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主な増要因は人件費によるものと考えられる。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49276</xdr:rowOff>
    </xdr:to>
    <xdr:cxnSp macro="">
      <xdr:nvCxnSpPr>
        <xdr:cNvPr id="427" name="直線コネクタ 426"/>
        <xdr:cNvCxnSpPr/>
      </xdr:nvCxnSpPr>
      <xdr:spPr>
        <a:xfrm>
          <a:off x="15671800" y="137332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80</xdr:row>
      <xdr:rowOff>17272</xdr:rowOff>
    </xdr:to>
    <xdr:cxnSp macro="">
      <xdr:nvCxnSpPr>
        <xdr:cNvPr id="430" name="直線コネクタ 429"/>
        <xdr:cNvCxnSpPr/>
      </xdr:nvCxnSpPr>
      <xdr:spPr>
        <a:xfrm>
          <a:off x="14782800" y="135092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56135</xdr:rowOff>
    </xdr:to>
    <xdr:cxnSp macro="">
      <xdr:nvCxnSpPr>
        <xdr:cNvPr id="433" name="直線コネクタ 432"/>
        <xdr:cNvCxnSpPr/>
      </xdr:nvCxnSpPr>
      <xdr:spPr>
        <a:xfrm flipV="1">
          <a:off x="13893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79</xdr:row>
      <xdr:rowOff>56135</xdr:rowOff>
    </xdr:to>
    <xdr:cxnSp macro="">
      <xdr:nvCxnSpPr>
        <xdr:cNvPr id="436" name="直線コネクタ 435"/>
        <xdr:cNvCxnSpPr/>
      </xdr:nvCxnSpPr>
      <xdr:spPr>
        <a:xfrm>
          <a:off x="13004800" y="13280644"/>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46" name="楕円 445"/>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142003</xdr:rowOff>
    </xdr:from>
    <xdr:ext cx="762000" cy="259045"/>
    <xdr:sp macro="" textlink="">
      <xdr:nvSpPr>
        <xdr:cNvPr id="447" name="公債費以外該当値テキスト"/>
        <xdr:cNvSpPr txBox="1"/>
      </xdr:nvSpPr>
      <xdr:spPr>
        <a:xfrm>
          <a:off x="165989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8" name="楕円 447"/>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9" name="テキスト ボックス 448"/>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0" name="楕円 449"/>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1" name="テキスト ボックス 450"/>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2" name="楕円 451"/>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3" name="テキスト ボックス 452"/>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4" name="楕円 453"/>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5" name="テキスト ボックス 454"/>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157268</xdr:rowOff>
    </xdr:from>
    <xdr:to>
      <xdr:col>29</xdr:col>
      <xdr:colOff>127000</xdr:colOff>
      <xdr:row>15</xdr:row>
      <xdr:rowOff>165857</xdr:rowOff>
    </xdr:to>
    <xdr:cxnSp macro="">
      <xdr:nvCxnSpPr>
        <xdr:cNvPr id="52" name="直線コネクタ 51"/>
        <xdr:cNvCxnSpPr/>
      </xdr:nvCxnSpPr>
      <xdr:spPr bwMode="auto">
        <a:xfrm flipV="1">
          <a:off x="5003800" y="2776643"/>
          <a:ext cx="6477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160827</xdr:rowOff>
    </xdr:from>
    <xdr:to>
      <xdr:col>26</xdr:col>
      <xdr:colOff>50800</xdr:colOff>
      <xdr:row>15</xdr:row>
      <xdr:rowOff>165857</xdr:rowOff>
    </xdr:to>
    <xdr:cxnSp macro="">
      <xdr:nvCxnSpPr>
        <xdr:cNvPr id="55" name="直線コネクタ 54"/>
        <xdr:cNvCxnSpPr/>
      </xdr:nvCxnSpPr>
      <xdr:spPr bwMode="auto">
        <a:xfrm>
          <a:off x="4305300" y="2780202"/>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160827</xdr:rowOff>
    </xdr:from>
    <xdr:to>
      <xdr:col>22</xdr:col>
      <xdr:colOff>114300</xdr:colOff>
      <xdr:row>16</xdr:row>
      <xdr:rowOff>54463</xdr:rowOff>
    </xdr:to>
    <xdr:cxnSp macro="">
      <xdr:nvCxnSpPr>
        <xdr:cNvPr id="58" name="直線コネクタ 57"/>
        <xdr:cNvCxnSpPr/>
      </xdr:nvCxnSpPr>
      <xdr:spPr bwMode="auto">
        <a:xfrm flipV="1">
          <a:off x="3606800" y="2780202"/>
          <a:ext cx="6985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54463</xdr:rowOff>
    </xdr:from>
    <xdr:to>
      <xdr:col>18</xdr:col>
      <xdr:colOff>177800</xdr:colOff>
      <xdr:row>16</xdr:row>
      <xdr:rowOff>63346</xdr:rowOff>
    </xdr:to>
    <xdr:cxnSp macro="">
      <xdr:nvCxnSpPr>
        <xdr:cNvPr id="61" name="直線コネクタ 60"/>
        <xdr:cNvCxnSpPr/>
      </xdr:nvCxnSpPr>
      <xdr:spPr bwMode="auto">
        <a:xfrm flipV="1">
          <a:off x="2908300" y="2845288"/>
          <a:ext cx="698500" cy="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106468</xdr:rowOff>
    </xdr:from>
    <xdr:to>
      <xdr:col>29</xdr:col>
      <xdr:colOff>177800</xdr:colOff>
      <xdr:row>16</xdr:row>
      <xdr:rowOff>36618</xdr:rowOff>
    </xdr:to>
    <xdr:sp macro="" textlink="">
      <xdr:nvSpPr>
        <xdr:cNvPr id="71" name="楕円 70"/>
        <xdr:cNvSpPr/>
      </xdr:nvSpPr>
      <xdr:spPr bwMode="auto">
        <a:xfrm>
          <a:off x="56007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122995</xdr:rowOff>
    </xdr:from>
    <xdr:ext cx="762000" cy="259045"/>
    <xdr:sp macro="" textlink="">
      <xdr:nvSpPr>
        <xdr:cNvPr id="72" name="人口1人当たり決算額の推移該当値テキスト130"/>
        <xdr:cNvSpPr txBox="1"/>
      </xdr:nvSpPr>
      <xdr:spPr>
        <a:xfrm>
          <a:off x="5740400" y="257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115057</xdr:rowOff>
    </xdr:from>
    <xdr:to>
      <xdr:col>26</xdr:col>
      <xdr:colOff>101600</xdr:colOff>
      <xdr:row>16</xdr:row>
      <xdr:rowOff>45207</xdr:rowOff>
    </xdr:to>
    <xdr:sp macro="" textlink="">
      <xdr:nvSpPr>
        <xdr:cNvPr id="73" name="楕円 72"/>
        <xdr:cNvSpPr/>
      </xdr:nvSpPr>
      <xdr:spPr bwMode="auto">
        <a:xfrm>
          <a:off x="49530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55384</xdr:rowOff>
    </xdr:from>
    <xdr:ext cx="736600" cy="259045"/>
    <xdr:sp macro="" textlink="">
      <xdr:nvSpPr>
        <xdr:cNvPr id="74" name="テキスト ボックス 73"/>
        <xdr:cNvSpPr txBox="1"/>
      </xdr:nvSpPr>
      <xdr:spPr>
        <a:xfrm>
          <a:off x="4622800" y="250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110027</xdr:rowOff>
    </xdr:from>
    <xdr:to>
      <xdr:col>22</xdr:col>
      <xdr:colOff>165100</xdr:colOff>
      <xdr:row>16</xdr:row>
      <xdr:rowOff>40177</xdr:rowOff>
    </xdr:to>
    <xdr:sp macro="" textlink="">
      <xdr:nvSpPr>
        <xdr:cNvPr id="75" name="楕円 74"/>
        <xdr:cNvSpPr/>
      </xdr:nvSpPr>
      <xdr:spPr bwMode="auto">
        <a:xfrm>
          <a:off x="42545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50354</xdr:rowOff>
    </xdr:from>
    <xdr:ext cx="762000" cy="259045"/>
    <xdr:sp macro="" textlink="">
      <xdr:nvSpPr>
        <xdr:cNvPr id="76" name="テキスト ボックス 75"/>
        <xdr:cNvSpPr txBox="1"/>
      </xdr:nvSpPr>
      <xdr:spPr>
        <a:xfrm>
          <a:off x="3924300" y="249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3663</xdr:rowOff>
    </xdr:from>
    <xdr:to>
      <xdr:col>19</xdr:col>
      <xdr:colOff>38100</xdr:colOff>
      <xdr:row>16</xdr:row>
      <xdr:rowOff>105263</xdr:rowOff>
    </xdr:to>
    <xdr:sp macro="" textlink="">
      <xdr:nvSpPr>
        <xdr:cNvPr id="77" name="楕円 76"/>
        <xdr:cNvSpPr/>
      </xdr:nvSpPr>
      <xdr:spPr bwMode="auto">
        <a:xfrm>
          <a:off x="3556000" y="2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115440</xdr:rowOff>
    </xdr:from>
    <xdr:ext cx="762000" cy="259045"/>
    <xdr:sp macro="" textlink="">
      <xdr:nvSpPr>
        <xdr:cNvPr id="78" name="テキスト ボックス 77"/>
        <xdr:cNvSpPr txBox="1"/>
      </xdr:nvSpPr>
      <xdr:spPr>
        <a:xfrm>
          <a:off x="3225800" y="256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12546</xdr:rowOff>
    </xdr:from>
    <xdr:to>
      <xdr:col>15</xdr:col>
      <xdr:colOff>101600</xdr:colOff>
      <xdr:row>16</xdr:row>
      <xdr:rowOff>114146</xdr:rowOff>
    </xdr:to>
    <xdr:sp macro="" textlink="">
      <xdr:nvSpPr>
        <xdr:cNvPr id="79" name="楕円 78"/>
        <xdr:cNvSpPr/>
      </xdr:nvSpPr>
      <xdr:spPr bwMode="auto">
        <a:xfrm>
          <a:off x="2857500" y="280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124323</xdr:rowOff>
    </xdr:from>
    <xdr:ext cx="762000" cy="259045"/>
    <xdr:sp macro="" textlink="">
      <xdr:nvSpPr>
        <xdr:cNvPr id="80" name="テキスト ボックス 79"/>
        <xdr:cNvSpPr txBox="1"/>
      </xdr:nvSpPr>
      <xdr:spPr>
        <a:xfrm>
          <a:off x="2527300" y="257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37</xdr:row>
      <xdr:rowOff>107112</xdr:rowOff>
    </xdr:to>
    <xdr:cxnSp macro="">
      <xdr:nvCxnSpPr>
        <xdr:cNvPr id="115" name="直線コネクタ 114"/>
        <xdr:cNvCxnSpPr/>
      </xdr:nvCxnSpPr>
      <xdr:spPr bwMode="auto">
        <a:xfrm flipV="1">
          <a:off x="5003800" y="7063791"/>
          <a:ext cx="6477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107112</xdr:rowOff>
    </xdr:from>
    <xdr:to>
      <xdr:col>26</xdr:col>
      <xdr:colOff>50800</xdr:colOff>
      <xdr:row>37</xdr:row>
      <xdr:rowOff>132127</xdr:rowOff>
    </xdr:to>
    <xdr:cxnSp macro="">
      <xdr:nvCxnSpPr>
        <xdr:cNvPr id="118" name="直線コネクタ 117"/>
        <xdr:cNvCxnSpPr/>
      </xdr:nvCxnSpPr>
      <xdr:spPr bwMode="auto">
        <a:xfrm flipV="1">
          <a:off x="4305300" y="723181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108810</xdr:rowOff>
    </xdr:from>
    <xdr:to>
      <xdr:col>22</xdr:col>
      <xdr:colOff>114300</xdr:colOff>
      <xdr:row>37</xdr:row>
      <xdr:rowOff>132127</xdr:rowOff>
    </xdr:to>
    <xdr:cxnSp macro="">
      <xdr:nvCxnSpPr>
        <xdr:cNvPr id="121" name="直線コネクタ 120"/>
        <xdr:cNvCxnSpPr/>
      </xdr:nvCxnSpPr>
      <xdr:spPr bwMode="auto">
        <a:xfrm>
          <a:off x="3606800" y="723351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113545</xdr:rowOff>
    </xdr:from>
    <xdr:to>
      <xdr:col>18</xdr:col>
      <xdr:colOff>177800</xdr:colOff>
      <xdr:row>37</xdr:row>
      <xdr:rowOff>108810</xdr:rowOff>
    </xdr:to>
    <xdr:cxnSp macro="">
      <xdr:nvCxnSpPr>
        <xdr:cNvPr id="124" name="直線コネクタ 123"/>
        <xdr:cNvCxnSpPr/>
      </xdr:nvCxnSpPr>
      <xdr:spPr bwMode="auto">
        <a:xfrm>
          <a:off x="2908300" y="7066795"/>
          <a:ext cx="698500" cy="16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59741</xdr:rowOff>
    </xdr:from>
    <xdr:to>
      <xdr:col>29</xdr:col>
      <xdr:colOff>177800</xdr:colOff>
      <xdr:row>36</xdr:row>
      <xdr:rowOff>161341</xdr:rowOff>
    </xdr:to>
    <xdr:sp macro="" textlink="">
      <xdr:nvSpPr>
        <xdr:cNvPr id="134" name="楕円 133"/>
        <xdr:cNvSpPr/>
      </xdr:nvSpPr>
      <xdr:spPr bwMode="auto">
        <a:xfrm>
          <a:off x="56007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31818</xdr:rowOff>
    </xdr:from>
    <xdr:ext cx="762000" cy="259045"/>
    <xdr:sp macro="" textlink="">
      <xdr:nvSpPr>
        <xdr:cNvPr id="135" name="人口1人当たり決算額の推移該当値テキスト445"/>
        <xdr:cNvSpPr txBox="1"/>
      </xdr:nvSpPr>
      <xdr:spPr>
        <a:xfrm>
          <a:off x="5740400" y="6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56312</xdr:rowOff>
    </xdr:from>
    <xdr:to>
      <xdr:col>26</xdr:col>
      <xdr:colOff>101600</xdr:colOff>
      <xdr:row>37</xdr:row>
      <xdr:rowOff>157912</xdr:rowOff>
    </xdr:to>
    <xdr:sp macro="" textlink="">
      <xdr:nvSpPr>
        <xdr:cNvPr id="136" name="楕円 135"/>
        <xdr:cNvSpPr/>
      </xdr:nvSpPr>
      <xdr:spPr bwMode="auto">
        <a:xfrm>
          <a:off x="49530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142689</xdr:rowOff>
    </xdr:from>
    <xdr:ext cx="736600" cy="259045"/>
    <xdr:sp macro="" textlink="">
      <xdr:nvSpPr>
        <xdr:cNvPr id="137" name="テキスト ボックス 136"/>
        <xdr:cNvSpPr txBox="1"/>
      </xdr:nvSpPr>
      <xdr:spPr>
        <a:xfrm>
          <a:off x="4622800" y="72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81327</xdr:rowOff>
    </xdr:from>
    <xdr:to>
      <xdr:col>22</xdr:col>
      <xdr:colOff>165100</xdr:colOff>
      <xdr:row>37</xdr:row>
      <xdr:rowOff>182927</xdr:rowOff>
    </xdr:to>
    <xdr:sp macro="" textlink="">
      <xdr:nvSpPr>
        <xdr:cNvPr id="138" name="楕円 137"/>
        <xdr:cNvSpPr/>
      </xdr:nvSpPr>
      <xdr:spPr bwMode="auto">
        <a:xfrm>
          <a:off x="4254500" y="720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167704</xdr:rowOff>
    </xdr:from>
    <xdr:ext cx="762000" cy="259045"/>
    <xdr:sp macro="" textlink="">
      <xdr:nvSpPr>
        <xdr:cNvPr id="139" name="テキスト ボックス 138"/>
        <xdr:cNvSpPr txBox="1"/>
      </xdr:nvSpPr>
      <xdr:spPr>
        <a:xfrm>
          <a:off x="3924300" y="72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58010</xdr:rowOff>
    </xdr:from>
    <xdr:to>
      <xdr:col>19</xdr:col>
      <xdr:colOff>38100</xdr:colOff>
      <xdr:row>37</xdr:row>
      <xdr:rowOff>159610</xdr:rowOff>
    </xdr:to>
    <xdr:sp macro="" textlink="">
      <xdr:nvSpPr>
        <xdr:cNvPr id="140" name="楕円 139"/>
        <xdr:cNvSpPr/>
      </xdr:nvSpPr>
      <xdr:spPr bwMode="auto">
        <a:xfrm>
          <a:off x="3556000" y="71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144387</xdr:rowOff>
    </xdr:from>
    <xdr:ext cx="762000" cy="259045"/>
    <xdr:sp macro="" textlink="">
      <xdr:nvSpPr>
        <xdr:cNvPr id="141" name="テキスト ボックス 140"/>
        <xdr:cNvSpPr txBox="1"/>
      </xdr:nvSpPr>
      <xdr:spPr>
        <a:xfrm>
          <a:off x="3225800" y="726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62745</xdr:rowOff>
    </xdr:from>
    <xdr:to>
      <xdr:col>15</xdr:col>
      <xdr:colOff>101600</xdr:colOff>
      <xdr:row>36</xdr:row>
      <xdr:rowOff>164345</xdr:rowOff>
    </xdr:to>
    <xdr:sp macro="" textlink="">
      <xdr:nvSpPr>
        <xdr:cNvPr id="142" name="楕円 141"/>
        <xdr:cNvSpPr/>
      </xdr:nvSpPr>
      <xdr:spPr bwMode="auto">
        <a:xfrm>
          <a:off x="2857500" y="701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149122</xdr:rowOff>
    </xdr:from>
    <xdr:ext cx="762000" cy="259045"/>
    <xdr:sp macro="" textlink="">
      <xdr:nvSpPr>
        <xdr:cNvPr id="143" name="テキスト ボックス 142"/>
        <xdr:cNvSpPr txBox="1"/>
      </xdr:nvSpPr>
      <xdr:spPr>
        <a:xfrm>
          <a:off x="2527300" y="71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14933</xdr:rowOff>
    </xdr:from>
    <xdr:to>
      <xdr:col>24</xdr:col>
      <xdr:colOff>63500</xdr:colOff>
      <xdr:row>33</xdr:row>
      <xdr:rowOff>29547</xdr:rowOff>
    </xdr:to>
    <xdr:cxnSp macro="">
      <xdr:nvCxnSpPr>
        <xdr:cNvPr id="63" name="直線コネクタ 62"/>
        <xdr:cNvCxnSpPr/>
      </xdr:nvCxnSpPr>
      <xdr:spPr>
        <a:xfrm flipV="1">
          <a:off x="3797300" y="5672783"/>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24306</xdr:rowOff>
    </xdr:from>
    <xdr:to>
      <xdr:col>19</xdr:col>
      <xdr:colOff>177800</xdr:colOff>
      <xdr:row>33</xdr:row>
      <xdr:rowOff>29547</xdr:rowOff>
    </xdr:to>
    <xdr:cxnSp macro="">
      <xdr:nvCxnSpPr>
        <xdr:cNvPr id="66" name="直線コネクタ 65"/>
        <xdr:cNvCxnSpPr/>
      </xdr:nvCxnSpPr>
      <xdr:spPr>
        <a:xfrm>
          <a:off x="2908300" y="5682156"/>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20567</xdr:rowOff>
    </xdr:from>
    <xdr:to>
      <xdr:col>15</xdr:col>
      <xdr:colOff>50800</xdr:colOff>
      <xdr:row>33</xdr:row>
      <xdr:rowOff>24306</xdr:rowOff>
    </xdr:to>
    <xdr:cxnSp macro="">
      <xdr:nvCxnSpPr>
        <xdr:cNvPr id="69" name="直線コネクタ 68"/>
        <xdr:cNvCxnSpPr/>
      </xdr:nvCxnSpPr>
      <xdr:spPr>
        <a:xfrm>
          <a:off x="2019300" y="567841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20567</xdr:rowOff>
    </xdr:from>
    <xdr:to>
      <xdr:col>10</xdr:col>
      <xdr:colOff>114300</xdr:colOff>
      <xdr:row>33</xdr:row>
      <xdr:rowOff>37059</xdr:rowOff>
    </xdr:to>
    <xdr:cxnSp macro="">
      <xdr:nvCxnSpPr>
        <xdr:cNvPr id="72" name="直線コネクタ 71"/>
        <xdr:cNvCxnSpPr/>
      </xdr:nvCxnSpPr>
      <xdr:spPr>
        <a:xfrm flipV="1">
          <a:off x="1130300" y="5678417"/>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135583</xdr:rowOff>
    </xdr:from>
    <xdr:to>
      <xdr:col>24</xdr:col>
      <xdr:colOff>114300</xdr:colOff>
      <xdr:row>33</xdr:row>
      <xdr:rowOff>65733</xdr:rowOff>
    </xdr:to>
    <xdr:sp macro="" textlink="">
      <xdr:nvSpPr>
        <xdr:cNvPr id="82" name="楕円 81"/>
        <xdr:cNvSpPr/>
      </xdr:nvSpPr>
      <xdr:spPr>
        <a:xfrm>
          <a:off x="4584700" y="5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158460</xdr:rowOff>
    </xdr:from>
    <xdr:ext cx="534377" cy="259045"/>
    <xdr:sp macro="" textlink="">
      <xdr:nvSpPr>
        <xdr:cNvPr id="83" name="人件費該当値テキスト"/>
        <xdr:cNvSpPr txBox="1"/>
      </xdr:nvSpPr>
      <xdr:spPr>
        <a:xfrm>
          <a:off x="4686300" y="54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150197</xdr:rowOff>
    </xdr:from>
    <xdr:to>
      <xdr:col>20</xdr:col>
      <xdr:colOff>38100</xdr:colOff>
      <xdr:row>33</xdr:row>
      <xdr:rowOff>80347</xdr:rowOff>
    </xdr:to>
    <xdr:sp macro="" textlink="">
      <xdr:nvSpPr>
        <xdr:cNvPr id="84" name="楕円 83"/>
        <xdr:cNvSpPr/>
      </xdr:nvSpPr>
      <xdr:spPr>
        <a:xfrm>
          <a:off x="3746500" y="56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96874</xdr:rowOff>
    </xdr:from>
    <xdr:ext cx="534377" cy="259045"/>
    <xdr:sp macro="" textlink="">
      <xdr:nvSpPr>
        <xdr:cNvPr id="85" name="テキスト ボックス 84"/>
        <xdr:cNvSpPr txBox="1"/>
      </xdr:nvSpPr>
      <xdr:spPr>
        <a:xfrm>
          <a:off x="3530111" y="54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144956</xdr:rowOff>
    </xdr:from>
    <xdr:to>
      <xdr:col>15</xdr:col>
      <xdr:colOff>101600</xdr:colOff>
      <xdr:row>33</xdr:row>
      <xdr:rowOff>75106</xdr:rowOff>
    </xdr:to>
    <xdr:sp macro="" textlink="">
      <xdr:nvSpPr>
        <xdr:cNvPr id="86" name="楕円 85"/>
        <xdr:cNvSpPr/>
      </xdr:nvSpPr>
      <xdr:spPr>
        <a:xfrm>
          <a:off x="2857500" y="5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91633</xdr:rowOff>
    </xdr:from>
    <xdr:ext cx="534377" cy="259045"/>
    <xdr:sp macro="" textlink="">
      <xdr:nvSpPr>
        <xdr:cNvPr id="87" name="テキスト ボックス 86"/>
        <xdr:cNvSpPr txBox="1"/>
      </xdr:nvSpPr>
      <xdr:spPr>
        <a:xfrm>
          <a:off x="2641111" y="54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141217</xdr:rowOff>
    </xdr:from>
    <xdr:to>
      <xdr:col>10</xdr:col>
      <xdr:colOff>165100</xdr:colOff>
      <xdr:row>33</xdr:row>
      <xdr:rowOff>71367</xdr:rowOff>
    </xdr:to>
    <xdr:sp macro="" textlink="">
      <xdr:nvSpPr>
        <xdr:cNvPr id="88" name="楕円 87"/>
        <xdr:cNvSpPr/>
      </xdr:nvSpPr>
      <xdr:spPr>
        <a:xfrm>
          <a:off x="1968500" y="56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87894</xdr:rowOff>
    </xdr:from>
    <xdr:ext cx="534377" cy="259045"/>
    <xdr:sp macro="" textlink="">
      <xdr:nvSpPr>
        <xdr:cNvPr id="89" name="テキスト ボックス 88"/>
        <xdr:cNvSpPr txBox="1"/>
      </xdr:nvSpPr>
      <xdr:spPr>
        <a:xfrm>
          <a:off x="1752111" y="54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157709</xdr:rowOff>
    </xdr:from>
    <xdr:to>
      <xdr:col>6</xdr:col>
      <xdr:colOff>38100</xdr:colOff>
      <xdr:row>33</xdr:row>
      <xdr:rowOff>87859</xdr:rowOff>
    </xdr:to>
    <xdr:sp macro="" textlink="">
      <xdr:nvSpPr>
        <xdr:cNvPr id="90" name="楕円 89"/>
        <xdr:cNvSpPr/>
      </xdr:nvSpPr>
      <xdr:spPr>
        <a:xfrm>
          <a:off x="1079500" y="56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104386</xdr:rowOff>
    </xdr:from>
    <xdr:ext cx="534377" cy="259045"/>
    <xdr:sp macro="" textlink="">
      <xdr:nvSpPr>
        <xdr:cNvPr id="91" name="テキスト ボックス 90"/>
        <xdr:cNvSpPr txBox="1"/>
      </xdr:nvSpPr>
      <xdr:spPr>
        <a:xfrm>
          <a:off x="863111" y="54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133169</xdr:rowOff>
    </xdr:from>
    <xdr:to>
      <xdr:col>24</xdr:col>
      <xdr:colOff>63500</xdr:colOff>
      <xdr:row>57</xdr:row>
      <xdr:rowOff>149497</xdr:rowOff>
    </xdr:to>
    <xdr:cxnSp macro="">
      <xdr:nvCxnSpPr>
        <xdr:cNvPr id="123" name="直線コネクタ 122"/>
        <xdr:cNvCxnSpPr/>
      </xdr:nvCxnSpPr>
      <xdr:spPr>
        <a:xfrm flipV="1">
          <a:off x="3797300" y="990581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149497</xdr:rowOff>
    </xdr:from>
    <xdr:to>
      <xdr:col>19</xdr:col>
      <xdr:colOff>177800</xdr:colOff>
      <xdr:row>58</xdr:row>
      <xdr:rowOff>19739</xdr:rowOff>
    </xdr:to>
    <xdr:cxnSp macro="">
      <xdr:nvCxnSpPr>
        <xdr:cNvPr id="126" name="直線コネクタ 125"/>
        <xdr:cNvCxnSpPr/>
      </xdr:nvCxnSpPr>
      <xdr:spPr>
        <a:xfrm flipV="1">
          <a:off x="2908300" y="9922147"/>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19739</xdr:rowOff>
    </xdr:from>
    <xdr:to>
      <xdr:col>15</xdr:col>
      <xdr:colOff>50800</xdr:colOff>
      <xdr:row>58</xdr:row>
      <xdr:rowOff>58700</xdr:rowOff>
    </xdr:to>
    <xdr:cxnSp macro="">
      <xdr:nvCxnSpPr>
        <xdr:cNvPr id="129" name="直線コネクタ 128"/>
        <xdr:cNvCxnSpPr/>
      </xdr:nvCxnSpPr>
      <xdr:spPr>
        <a:xfrm flipV="1">
          <a:off x="2019300" y="9963839"/>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58700</xdr:rowOff>
    </xdr:from>
    <xdr:to>
      <xdr:col>10</xdr:col>
      <xdr:colOff>114300</xdr:colOff>
      <xdr:row>58</xdr:row>
      <xdr:rowOff>95885</xdr:rowOff>
    </xdr:to>
    <xdr:cxnSp macro="">
      <xdr:nvCxnSpPr>
        <xdr:cNvPr id="132" name="直線コネクタ 131"/>
        <xdr:cNvCxnSpPr/>
      </xdr:nvCxnSpPr>
      <xdr:spPr>
        <a:xfrm flipV="1">
          <a:off x="1130300" y="10002800"/>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82369</xdr:rowOff>
    </xdr:from>
    <xdr:to>
      <xdr:col>24</xdr:col>
      <xdr:colOff>114300</xdr:colOff>
      <xdr:row>58</xdr:row>
      <xdr:rowOff>12519</xdr:rowOff>
    </xdr:to>
    <xdr:sp macro="" textlink="">
      <xdr:nvSpPr>
        <xdr:cNvPr id="142" name="楕円 141"/>
        <xdr:cNvSpPr/>
      </xdr:nvSpPr>
      <xdr:spPr>
        <a:xfrm>
          <a:off x="4584700" y="9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105246</xdr:rowOff>
    </xdr:from>
    <xdr:ext cx="534377" cy="259045"/>
    <xdr:sp macro="" textlink="">
      <xdr:nvSpPr>
        <xdr:cNvPr id="143" name="物件費該当値テキスト"/>
        <xdr:cNvSpPr txBox="1"/>
      </xdr:nvSpPr>
      <xdr:spPr>
        <a:xfrm>
          <a:off x="4686300" y="97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98697</xdr:rowOff>
    </xdr:from>
    <xdr:to>
      <xdr:col>20</xdr:col>
      <xdr:colOff>38100</xdr:colOff>
      <xdr:row>58</xdr:row>
      <xdr:rowOff>28847</xdr:rowOff>
    </xdr:to>
    <xdr:sp macro="" textlink="">
      <xdr:nvSpPr>
        <xdr:cNvPr id="144" name="楕円 143"/>
        <xdr:cNvSpPr/>
      </xdr:nvSpPr>
      <xdr:spPr>
        <a:xfrm>
          <a:off x="3746500" y="98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19974</xdr:rowOff>
    </xdr:from>
    <xdr:ext cx="534377" cy="259045"/>
    <xdr:sp macro="" textlink="">
      <xdr:nvSpPr>
        <xdr:cNvPr id="145" name="テキスト ボックス 144"/>
        <xdr:cNvSpPr txBox="1"/>
      </xdr:nvSpPr>
      <xdr:spPr>
        <a:xfrm>
          <a:off x="3530111" y="99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140389</xdr:rowOff>
    </xdr:from>
    <xdr:to>
      <xdr:col>15</xdr:col>
      <xdr:colOff>101600</xdr:colOff>
      <xdr:row>58</xdr:row>
      <xdr:rowOff>70539</xdr:rowOff>
    </xdr:to>
    <xdr:sp macro="" textlink="">
      <xdr:nvSpPr>
        <xdr:cNvPr id="146" name="楕円 145"/>
        <xdr:cNvSpPr/>
      </xdr:nvSpPr>
      <xdr:spPr>
        <a:xfrm>
          <a:off x="2857500" y="99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61666</xdr:rowOff>
    </xdr:from>
    <xdr:ext cx="534377" cy="259045"/>
    <xdr:sp macro="" textlink="">
      <xdr:nvSpPr>
        <xdr:cNvPr id="147" name="テキスト ボックス 146"/>
        <xdr:cNvSpPr txBox="1"/>
      </xdr:nvSpPr>
      <xdr:spPr>
        <a:xfrm>
          <a:off x="2641111" y="100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7900</xdr:rowOff>
    </xdr:from>
    <xdr:to>
      <xdr:col>10</xdr:col>
      <xdr:colOff>165100</xdr:colOff>
      <xdr:row>58</xdr:row>
      <xdr:rowOff>109500</xdr:rowOff>
    </xdr:to>
    <xdr:sp macro="" textlink="">
      <xdr:nvSpPr>
        <xdr:cNvPr id="148" name="楕円 147"/>
        <xdr:cNvSpPr/>
      </xdr:nvSpPr>
      <xdr:spPr>
        <a:xfrm>
          <a:off x="1968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100627</xdr:rowOff>
    </xdr:from>
    <xdr:ext cx="534377" cy="259045"/>
    <xdr:sp macro="" textlink="">
      <xdr:nvSpPr>
        <xdr:cNvPr id="149" name="テキスト ボックス 148"/>
        <xdr:cNvSpPr txBox="1"/>
      </xdr:nvSpPr>
      <xdr:spPr>
        <a:xfrm>
          <a:off x="1752111" y="100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45085</xdr:rowOff>
    </xdr:from>
    <xdr:to>
      <xdr:col>6</xdr:col>
      <xdr:colOff>38100</xdr:colOff>
      <xdr:row>58</xdr:row>
      <xdr:rowOff>146685</xdr:rowOff>
    </xdr:to>
    <xdr:sp macro="" textlink="">
      <xdr:nvSpPr>
        <xdr:cNvPr id="150" name="楕円 149"/>
        <xdr:cNvSpPr/>
      </xdr:nvSpPr>
      <xdr:spPr>
        <a:xfrm>
          <a:off x="1079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137812</xdr:rowOff>
    </xdr:from>
    <xdr:ext cx="534377" cy="259045"/>
    <xdr:sp macro="" textlink="">
      <xdr:nvSpPr>
        <xdr:cNvPr id="151" name="テキスト ボックス 150"/>
        <xdr:cNvSpPr txBox="1"/>
      </xdr:nvSpPr>
      <xdr:spPr>
        <a:xfrm>
          <a:off x="863111" y="100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41783</xdr:rowOff>
    </xdr:from>
    <xdr:to>
      <xdr:col>24</xdr:col>
      <xdr:colOff>63500</xdr:colOff>
      <xdr:row>78</xdr:row>
      <xdr:rowOff>55347</xdr:rowOff>
    </xdr:to>
    <xdr:cxnSp macro="">
      <xdr:nvCxnSpPr>
        <xdr:cNvPr id="180" name="直線コネクタ 179"/>
        <xdr:cNvCxnSpPr/>
      </xdr:nvCxnSpPr>
      <xdr:spPr>
        <a:xfrm flipV="1">
          <a:off x="3797300" y="13414883"/>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162179</xdr:rowOff>
    </xdr:from>
    <xdr:to>
      <xdr:col>19</xdr:col>
      <xdr:colOff>177800</xdr:colOff>
      <xdr:row>78</xdr:row>
      <xdr:rowOff>55347</xdr:rowOff>
    </xdr:to>
    <xdr:cxnSp macro="">
      <xdr:nvCxnSpPr>
        <xdr:cNvPr id="183" name="直線コネクタ 182"/>
        <xdr:cNvCxnSpPr/>
      </xdr:nvCxnSpPr>
      <xdr:spPr>
        <a:xfrm>
          <a:off x="2908300" y="13363829"/>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162179</xdr:rowOff>
    </xdr:from>
    <xdr:to>
      <xdr:col>15</xdr:col>
      <xdr:colOff>50800</xdr:colOff>
      <xdr:row>78</xdr:row>
      <xdr:rowOff>54890</xdr:rowOff>
    </xdr:to>
    <xdr:cxnSp macro="">
      <xdr:nvCxnSpPr>
        <xdr:cNvPr id="186" name="直線コネクタ 185"/>
        <xdr:cNvCxnSpPr/>
      </xdr:nvCxnSpPr>
      <xdr:spPr>
        <a:xfrm flipV="1">
          <a:off x="2019300" y="13363829"/>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54890</xdr:rowOff>
    </xdr:from>
    <xdr:to>
      <xdr:col>10</xdr:col>
      <xdr:colOff>114300</xdr:colOff>
      <xdr:row>78</xdr:row>
      <xdr:rowOff>65405</xdr:rowOff>
    </xdr:to>
    <xdr:cxnSp macro="">
      <xdr:nvCxnSpPr>
        <xdr:cNvPr id="189" name="直線コネクタ 188"/>
        <xdr:cNvCxnSpPr/>
      </xdr:nvCxnSpPr>
      <xdr:spPr>
        <a:xfrm flipV="1">
          <a:off x="1130300" y="1342799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162433</xdr:rowOff>
    </xdr:from>
    <xdr:to>
      <xdr:col>24</xdr:col>
      <xdr:colOff>114300</xdr:colOff>
      <xdr:row>78</xdr:row>
      <xdr:rowOff>92583</xdr:rowOff>
    </xdr:to>
    <xdr:sp macro="" textlink="">
      <xdr:nvSpPr>
        <xdr:cNvPr id="199" name="楕円 198"/>
        <xdr:cNvSpPr/>
      </xdr:nvSpPr>
      <xdr:spPr>
        <a:xfrm>
          <a:off x="45847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140860</xdr:rowOff>
    </xdr:from>
    <xdr:ext cx="469744" cy="259045"/>
    <xdr:sp macro="" textlink="">
      <xdr:nvSpPr>
        <xdr:cNvPr id="200" name="維持補修費該当値テキスト"/>
        <xdr:cNvSpPr txBox="1"/>
      </xdr:nvSpPr>
      <xdr:spPr>
        <a:xfrm>
          <a:off x="4686300"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4547</xdr:rowOff>
    </xdr:from>
    <xdr:to>
      <xdr:col>20</xdr:col>
      <xdr:colOff>38100</xdr:colOff>
      <xdr:row>78</xdr:row>
      <xdr:rowOff>106147</xdr:rowOff>
    </xdr:to>
    <xdr:sp macro="" textlink="">
      <xdr:nvSpPr>
        <xdr:cNvPr id="201" name="楕円 200"/>
        <xdr:cNvSpPr/>
      </xdr:nvSpPr>
      <xdr:spPr>
        <a:xfrm>
          <a:off x="3746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97274</xdr:rowOff>
    </xdr:from>
    <xdr:ext cx="469744" cy="259045"/>
    <xdr:sp macro="" textlink="">
      <xdr:nvSpPr>
        <xdr:cNvPr id="202" name="テキスト ボックス 201"/>
        <xdr:cNvSpPr txBox="1"/>
      </xdr:nvSpPr>
      <xdr:spPr>
        <a:xfrm>
          <a:off x="3562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111379</xdr:rowOff>
    </xdr:from>
    <xdr:to>
      <xdr:col>15</xdr:col>
      <xdr:colOff>101600</xdr:colOff>
      <xdr:row>78</xdr:row>
      <xdr:rowOff>41529</xdr:rowOff>
    </xdr:to>
    <xdr:sp macro="" textlink="">
      <xdr:nvSpPr>
        <xdr:cNvPr id="203" name="楕円 202"/>
        <xdr:cNvSpPr/>
      </xdr:nvSpPr>
      <xdr:spPr>
        <a:xfrm>
          <a:off x="28575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32656</xdr:rowOff>
    </xdr:from>
    <xdr:ext cx="469744" cy="259045"/>
    <xdr:sp macro="" textlink="">
      <xdr:nvSpPr>
        <xdr:cNvPr id="204" name="テキスト ボックス 203"/>
        <xdr:cNvSpPr txBox="1"/>
      </xdr:nvSpPr>
      <xdr:spPr>
        <a:xfrm>
          <a:off x="2673428" y="134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4090</xdr:rowOff>
    </xdr:from>
    <xdr:to>
      <xdr:col>10</xdr:col>
      <xdr:colOff>165100</xdr:colOff>
      <xdr:row>78</xdr:row>
      <xdr:rowOff>105690</xdr:rowOff>
    </xdr:to>
    <xdr:sp macro="" textlink="">
      <xdr:nvSpPr>
        <xdr:cNvPr id="205" name="楕円 204"/>
        <xdr:cNvSpPr/>
      </xdr:nvSpPr>
      <xdr:spPr>
        <a:xfrm>
          <a:off x="1968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96817</xdr:rowOff>
    </xdr:from>
    <xdr:ext cx="469744" cy="259045"/>
    <xdr:sp macro="" textlink="">
      <xdr:nvSpPr>
        <xdr:cNvPr id="206" name="テキスト ボックス 205"/>
        <xdr:cNvSpPr txBox="1"/>
      </xdr:nvSpPr>
      <xdr:spPr>
        <a:xfrm>
          <a:off x="1784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14605</xdr:rowOff>
    </xdr:from>
    <xdr:to>
      <xdr:col>6</xdr:col>
      <xdr:colOff>38100</xdr:colOff>
      <xdr:row>78</xdr:row>
      <xdr:rowOff>116205</xdr:rowOff>
    </xdr:to>
    <xdr:sp macro="" textlink="">
      <xdr:nvSpPr>
        <xdr:cNvPr id="207" name="楕円 206"/>
        <xdr:cNvSpPr/>
      </xdr:nvSpPr>
      <xdr:spPr>
        <a:xfrm>
          <a:off x="107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107332</xdr:rowOff>
    </xdr:from>
    <xdr:ext cx="469744" cy="259045"/>
    <xdr:sp macro="" textlink="">
      <xdr:nvSpPr>
        <xdr:cNvPr id="208" name="テキスト ボックス 207"/>
        <xdr:cNvSpPr txBox="1"/>
      </xdr:nvSpPr>
      <xdr:spPr>
        <a:xfrm>
          <a:off x="895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147272</xdr:rowOff>
    </xdr:from>
    <xdr:to>
      <xdr:col>24</xdr:col>
      <xdr:colOff>62865</xdr:colOff>
      <xdr:row>98</xdr:row>
      <xdr:rowOff>39531</xdr:rowOff>
    </xdr:to>
    <xdr:cxnSp macro="">
      <xdr:nvCxnSpPr>
        <xdr:cNvPr id="237" name="直線コネクタ 236"/>
        <xdr:cNvCxnSpPr/>
      </xdr:nvCxnSpPr>
      <xdr:spPr>
        <a:xfrm flipV="1">
          <a:off x="4633595" y="15577772"/>
          <a:ext cx="1270" cy="126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43358</xdr:rowOff>
    </xdr:from>
    <xdr:ext cx="534377" cy="259045"/>
    <xdr:sp macro="" textlink="">
      <xdr:nvSpPr>
        <xdr:cNvPr id="238" name="扶助費最小値テキスト"/>
        <xdr:cNvSpPr txBox="1"/>
      </xdr:nvSpPr>
      <xdr:spPr>
        <a:xfrm>
          <a:off x="4686300" y="168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39531</xdr:rowOff>
    </xdr:from>
    <xdr:to>
      <xdr:col>24</xdr:col>
      <xdr:colOff>152400</xdr:colOff>
      <xdr:row>98</xdr:row>
      <xdr:rowOff>39531</xdr:rowOff>
    </xdr:to>
    <xdr:cxnSp macro="">
      <xdr:nvCxnSpPr>
        <xdr:cNvPr id="239" name="直線コネクタ 238"/>
        <xdr:cNvCxnSpPr/>
      </xdr:nvCxnSpPr>
      <xdr:spPr>
        <a:xfrm>
          <a:off x="4546600" y="1684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93949</xdr:rowOff>
    </xdr:from>
    <xdr:ext cx="599010" cy="259045"/>
    <xdr:sp macro="" textlink="">
      <xdr:nvSpPr>
        <xdr:cNvPr id="240" name="扶助費最大値テキスト"/>
        <xdr:cNvSpPr txBox="1"/>
      </xdr:nvSpPr>
      <xdr:spPr>
        <a:xfrm>
          <a:off x="4686300" y="1535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147272</xdr:rowOff>
    </xdr:from>
    <xdr:to>
      <xdr:col>24</xdr:col>
      <xdr:colOff>152400</xdr:colOff>
      <xdr:row>90</xdr:row>
      <xdr:rowOff>147272</xdr:rowOff>
    </xdr:to>
    <xdr:cxnSp macro="">
      <xdr:nvCxnSpPr>
        <xdr:cNvPr id="241" name="直線コネクタ 240"/>
        <xdr:cNvCxnSpPr/>
      </xdr:nvCxnSpPr>
      <xdr:spPr>
        <a:xfrm>
          <a:off x="4546600" y="1557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146200</xdr:rowOff>
    </xdr:from>
    <xdr:to>
      <xdr:col>24</xdr:col>
      <xdr:colOff>63500</xdr:colOff>
      <xdr:row>98</xdr:row>
      <xdr:rowOff>11</xdr:rowOff>
    </xdr:to>
    <xdr:cxnSp macro="">
      <xdr:nvCxnSpPr>
        <xdr:cNvPr id="242" name="直線コネクタ 241"/>
        <xdr:cNvCxnSpPr/>
      </xdr:nvCxnSpPr>
      <xdr:spPr>
        <a:xfrm>
          <a:off x="3797300" y="16776850"/>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115363</xdr:rowOff>
    </xdr:from>
    <xdr:ext cx="534377" cy="259045"/>
    <xdr:sp macro="" textlink="">
      <xdr:nvSpPr>
        <xdr:cNvPr id="243" name="扶助費平均値テキスト"/>
        <xdr:cNvSpPr txBox="1"/>
      </xdr:nvSpPr>
      <xdr:spPr>
        <a:xfrm>
          <a:off x="4686300" y="162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92486</xdr:rowOff>
    </xdr:from>
    <xdr:to>
      <xdr:col>24</xdr:col>
      <xdr:colOff>114300</xdr:colOff>
      <xdr:row>96</xdr:row>
      <xdr:rowOff>22636</xdr:rowOff>
    </xdr:to>
    <xdr:sp macro="" textlink="">
      <xdr:nvSpPr>
        <xdr:cNvPr id="244" name="フローチャート: 判断 243"/>
        <xdr:cNvSpPr/>
      </xdr:nvSpPr>
      <xdr:spPr>
        <a:xfrm>
          <a:off x="45847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146200</xdr:rowOff>
    </xdr:from>
    <xdr:to>
      <xdr:col>19</xdr:col>
      <xdr:colOff>177800</xdr:colOff>
      <xdr:row>98</xdr:row>
      <xdr:rowOff>17427</xdr:rowOff>
    </xdr:to>
    <xdr:cxnSp macro="">
      <xdr:nvCxnSpPr>
        <xdr:cNvPr id="245" name="直線コネクタ 244"/>
        <xdr:cNvCxnSpPr/>
      </xdr:nvCxnSpPr>
      <xdr:spPr>
        <a:xfrm flipV="1">
          <a:off x="2908300" y="16776850"/>
          <a:ext cx="889000" cy="4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126561</xdr:rowOff>
    </xdr:from>
    <xdr:to>
      <xdr:col>20</xdr:col>
      <xdr:colOff>38100</xdr:colOff>
      <xdr:row>96</xdr:row>
      <xdr:rowOff>56711</xdr:rowOff>
    </xdr:to>
    <xdr:sp macro="" textlink="">
      <xdr:nvSpPr>
        <xdr:cNvPr id="246" name="フローチャート: 判断 245"/>
        <xdr:cNvSpPr/>
      </xdr:nvSpPr>
      <xdr:spPr>
        <a:xfrm>
          <a:off x="3746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73238</xdr:rowOff>
    </xdr:from>
    <xdr:ext cx="534377" cy="259045"/>
    <xdr:sp macro="" textlink="">
      <xdr:nvSpPr>
        <xdr:cNvPr id="247" name="テキスト ボックス 246"/>
        <xdr:cNvSpPr txBox="1"/>
      </xdr:nvSpPr>
      <xdr:spPr>
        <a:xfrm>
          <a:off x="3530111" y="161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17427</xdr:rowOff>
    </xdr:from>
    <xdr:to>
      <xdr:col>15</xdr:col>
      <xdr:colOff>50800</xdr:colOff>
      <xdr:row>98</xdr:row>
      <xdr:rowOff>80392</xdr:rowOff>
    </xdr:to>
    <xdr:cxnSp macro="">
      <xdr:nvCxnSpPr>
        <xdr:cNvPr id="248" name="直線コネクタ 247"/>
        <xdr:cNvCxnSpPr/>
      </xdr:nvCxnSpPr>
      <xdr:spPr>
        <a:xfrm flipV="1">
          <a:off x="2019300" y="16819527"/>
          <a:ext cx="889000" cy="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35908</xdr:rowOff>
    </xdr:from>
    <xdr:to>
      <xdr:col>15</xdr:col>
      <xdr:colOff>101600</xdr:colOff>
      <xdr:row>96</xdr:row>
      <xdr:rowOff>137508</xdr:rowOff>
    </xdr:to>
    <xdr:sp macro="" textlink="">
      <xdr:nvSpPr>
        <xdr:cNvPr id="249" name="フローチャート: 判断 248"/>
        <xdr:cNvSpPr/>
      </xdr:nvSpPr>
      <xdr:spPr>
        <a:xfrm>
          <a:off x="2857500" y="1649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154035</xdr:rowOff>
    </xdr:from>
    <xdr:ext cx="534377" cy="259045"/>
    <xdr:sp macro="" textlink="">
      <xdr:nvSpPr>
        <xdr:cNvPr id="250" name="テキスト ボックス 249"/>
        <xdr:cNvSpPr txBox="1"/>
      </xdr:nvSpPr>
      <xdr:spPr>
        <a:xfrm>
          <a:off x="2641111" y="162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80392</xdr:rowOff>
    </xdr:from>
    <xdr:to>
      <xdr:col>10</xdr:col>
      <xdr:colOff>114300</xdr:colOff>
      <xdr:row>98</xdr:row>
      <xdr:rowOff>102696</xdr:rowOff>
    </xdr:to>
    <xdr:cxnSp macro="">
      <xdr:nvCxnSpPr>
        <xdr:cNvPr id="251" name="直線コネクタ 250"/>
        <xdr:cNvCxnSpPr/>
      </xdr:nvCxnSpPr>
      <xdr:spPr>
        <a:xfrm flipV="1">
          <a:off x="1130300" y="16882492"/>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82428</xdr:rowOff>
    </xdr:from>
    <xdr:to>
      <xdr:col>10</xdr:col>
      <xdr:colOff>165100</xdr:colOff>
      <xdr:row>97</xdr:row>
      <xdr:rowOff>12578</xdr:rowOff>
    </xdr:to>
    <xdr:sp macro="" textlink="">
      <xdr:nvSpPr>
        <xdr:cNvPr id="252" name="フローチャート: 判断 251"/>
        <xdr:cNvSpPr/>
      </xdr:nvSpPr>
      <xdr:spPr>
        <a:xfrm>
          <a:off x="1968500" y="165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29105</xdr:rowOff>
    </xdr:from>
    <xdr:ext cx="534377" cy="259045"/>
    <xdr:sp macro="" textlink="">
      <xdr:nvSpPr>
        <xdr:cNvPr id="253" name="テキスト ボックス 252"/>
        <xdr:cNvSpPr txBox="1"/>
      </xdr:nvSpPr>
      <xdr:spPr>
        <a:xfrm>
          <a:off x="1752111" y="163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163167</xdr:rowOff>
    </xdr:from>
    <xdr:to>
      <xdr:col>6</xdr:col>
      <xdr:colOff>38100</xdr:colOff>
      <xdr:row>97</xdr:row>
      <xdr:rowOff>93317</xdr:rowOff>
    </xdr:to>
    <xdr:sp macro="" textlink="">
      <xdr:nvSpPr>
        <xdr:cNvPr id="254" name="フローチャート: 判断 253"/>
        <xdr:cNvSpPr/>
      </xdr:nvSpPr>
      <xdr:spPr>
        <a:xfrm>
          <a:off x="1079500" y="166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109844</xdr:rowOff>
    </xdr:from>
    <xdr:ext cx="534377" cy="259045"/>
    <xdr:sp macro="" textlink="">
      <xdr:nvSpPr>
        <xdr:cNvPr id="255" name="テキスト ボックス 254"/>
        <xdr:cNvSpPr txBox="1"/>
      </xdr:nvSpPr>
      <xdr:spPr>
        <a:xfrm>
          <a:off x="863111" y="163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120661</xdr:rowOff>
    </xdr:from>
    <xdr:to>
      <xdr:col>24</xdr:col>
      <xdr:colOff>114300</xdr:colOff>
      <xdr:row>98</xdr:row>
      <xdr:rowOff>50811</xdr:rowOff>
    </xdr:to>
    <xdr:sp macro="" textlink="">
      <xdr:nvSpPr>
        <xdr:cNvPr id="261" name="楕円 260"/>
        <xdr:cNvSpPr/>
      </xdr:nvSpPr>
      <xdr:spPr>
        <a:xfrm>
          <a:off x="4584700" y="167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35588</xdr:rowOff>
    </xdr:from>
    <xdr:ext cx="534377" cy="259045"/>
    <xdr:sp macro="" textlink="">
      <xdr:nvSpPr>
        <xdr:cNvPr id="262" name="扶助費該当値テキスト"/>
        <xdr:cNvSpPr txBox="1"/>
      </xdr:nvSpPr>
      <xdr:spPr>
        <a:xfrm>
          <a:off x="4686300" y="166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95400</xdr:rowOff>
    </xdr:from>
    <xdr:to>
      <xdr:col>20</xdr:col>
      <xdr:colOff>38100</xdr:colOff>
      <xdr:row>98</xdr:row>
      <xdr:rowOff>25550</xdr:rowOff>
    </xdr:to>
    <xdr:sp macro="" textlink="">
      <xdr:nvSpPr>
        <xdr:cNvPr id="263" name="楕円 262"/>
        <xdr:cNvSpPr/>
      </xdr:nvSpPr>
      <xdr:spPr>
        <a:xfrm>
          <a:off x="3746500" y="167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16677</xdr:rowOff>
    </xdr:from>
    <xdr:ext cx="534377" cy="259045"/>
    <xdr:sp macro="" textlink="">
      <xdr:nvSpPr>
        <xdr:cNvPr id="264" name="テキスト ボックス 263"/>
        <xdr:cNvSpPr txBox="1"/>
      </xdr:nvSpPr>
      <xdr:spPr>
        <a:xfrm>
          <a:off x="3530111" y="168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138077</xdr:rowOff>
    </xdr:from>
    <xdr:to>
      <xdr:col>15</xdr:col>
      <xdr:colOff>101600</xdr:colOff>
      <xdr:row>98</xdr:row>
      <xdr:rowOff>68227</xdr:rowOff>
    </xdr:to>
    <xdr:sp macro="" textlink="">
      <xdr:nvSpPr>
        <xdr:cNvPr id="265" name="楕円 264"/>
        <xdr:cNvSpPr/>
      </xdr:nvSpPr>
      <xdr:spPr>
        <a:xfrm>
          <a:off x="2857500" y="167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59354</xdr:rowOff>
    </xdr:from>
    <xdr:ext cx="534377" cy="259045"/>
    <xdr:sp macro="" textlink="">
      <xdr:nvSpPr>
        <xdr:cNvPr id="266" name="テキスト ボックス 265"/>
        <xdr:cNvSpPr txBox="1"/>
      </xdr:nvSpPr>
      <xdr:spPr>
        <a:xfrm>
          <a:off x="2641111" y="168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29592</xdr:rowOff>
    </xdr:from>
    <xdr:to>
      <xdr:col>10</xdr:col>
      <xdr:colOff>165100</xdr:colOff>
      <xdr:row>98</xdr:row>
      <xdr:rowOff>131192</xdr:rowOff>
    </xdr:to>
    <xdr:sp macro="" textlink="">
      <xdr:nvSpPr>
        <xdr:cNvPr id="267" name="楕円 266"/>
        <xdr:cNvSpPr/>
      </xdr:nvSpPr>
      <xdr:spPr>
        <a:xfrm>
          <a:off x="1968500" y="168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122319</xdr:rowOff>
    </xdr:from>
    <xdr:ext cx="534377" cy="259045"/>
    <xdr:sp macro="" textlink="">
      <xdr:nvSpPr>
        <xdr:cNvPr id="268" name="テキスト ボックス 267"/>
        <xdr:cNvSpPr txBox="1"/>
      </xdr:nvSpPr>
      <xdr:spPr>
        <a:xfrm>
          <a:off x="1752111" y="169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51896</xdr:rowOff>
    </xdr:from>
    <xdr:to>
      <xdr:col>6</xdr:col>
      <xdr:colOff>38100</xdr:colOff>
      <xdr:row>98</xdr:row>
      <xdr:rowOff>153496</xdr:rowOff>
    </xdr:to>
    <xdr:sp macro="" textlink="">
      <xdr:nvSpPr>
        <xdr:cNvPr id="269" name="楕円 268"/>
        <xdr:cNvSpPr/>
      </xdr:nvSpPr>
      <xdr:spPr>
        <a:xfrm>
          <a:off x="1079500" y="168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144623</xdr:rowOff>
    </xdr:from>
    <xdr:ext cx="534377" cy="259045"/>
    <xdr:sp macro="" textlink="">
      <xdr:nvSpPr>
        <xdr:cNvPr id="270" name="テキスト ボックス 269"/>
        <xdr:cNvSpPr txBox="1"/>
      </xdr:nvSpPr>
      <xdr:spPr>
        <a:xfrm>
          <a:off x="863111" y="1694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2" name="テキスト ボックス 28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90" name="直線コネクタ 289"/>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91"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2" name="直線コネクタ 291"/>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3"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4" name="直線コネクタ 293"/>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167972</xdr:rowOff>
    </xdr:from>
    <xdr:to>
      <xdr:col>55</xdr:col>
      <xdr:colOff>0</xdr:colOff>
      <xdr:row>36</xdr:row>
      <xdr:rowOff>156754</xdr:rowOff>
    </xdr:to>
    <xdr:cxnSp macro="">
      <xdr:nvCxnSpPr>
        <xdr:cNvPr id="295" name="直線コネクタ 294"/>
        <xdr:cNvCxnSpPr/>
      </xdr:nvCxnSpPr>
      <xdr:spPr>
        <a:xfrm flipV="1">
          <a:off x="9639300" y="6168722"/>
          <a:ext cx="838200" cy="1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6"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7" name="フローチャート: 判断 296"/>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156754</xdr:rowOff>
    </xdr:from>
    <xdr:to>
      <xdr:col>50</xdr:col>
      <xdr:colOff>114300</xdr:colOff>
      <xdr:row>37</xdr:row>
      <xdr:rowOff>11884</xdr:rowOff>
    </xdr:to>
    <xdr:cxnSp macro="">
      <xdr:nvCxnSpPr>
        <xdr:cNvPr id="298" name="直線コネクタ 297"/>
        <xdr:cNvCxnSpPr/>
      </xdr:nvCxnSpPr>
      <xdr:spPr>
        <a:xfrm flipV="1">
          <a:off x="8750300" y="6328954"/>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9" name="フローチャート: 判断 298"/>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300" name="テキスト ボックス 299"/>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156285</xdr:rowOff>
    </xdr:from>
    <xdr:to>
      <xdr:col>45</xdr:col>
      <xdr:colOff>177800</xdr:colOff>
      <xdr:row>37</xdr:row>
      <xdr:rowOff>11884</xdr:rowOff>
    </xdr:to>
    <xdr:cxnSp macro="">
      <xdr:nvCxnSpPr>
        <xdr:cNvPr id="301" name="直線コネクタ 300"/>
        <xdr:cNvCxnSpPr/>
      </xdr:nvCxnSpPr>
      <xdr:spPr>
        <a:xfrm>
          <a:off x="7861300" y="6328485"/>
          <a:ext cx="889000" cy="2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2" name="フローチャート: 判断 301"/>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3" name="テキスト ボックス 302"/>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156285</xdr:rowOff>
    </xdr:from>
    <xdr:to>
      <xdr:col>41</xdr:col>
      <xdr:colOff>50800</xdr:colOff>
      <xdr:row>37</xdr:row>
      <xdr:rowOff>41539</xdr:rowOff>
    </xdr:to>
    <xdr:cxnSp macro="">
      <xdr:nvCxnSpPr>
        <xdr:cNvPr id="304" name="直線コネクタ 303"/>
        <xdr:cNvCxnSpPr/>
      </xdr:nvCxnSpPr>
      <xdr:spPr>
        <a:xfrm flipV="1">
          <a:off x="6972300" y="6328485"/>
          <a:ext cx="889000" cy="5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5" name="フローチャート: 判断 304"/>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6" name="テキスト ボックス 305"/>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7" name="フローチャート: 判断 306"/>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8" name="テキスト ボックス 307"/>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117172</xdr:rowOff>
    </xdr:from>
    <xdr:to>
      <xdr:col>55</xdr:col>
      <xdr:colOff>50800</xdr:colOff>
      <xdr:row>36</xdr:row>
      <xdr:rowOff>47322</xdr:rowOff>
    </xdr:to>
    <xdr:sp macro="" textlink="">
      <xdr:nvSpPr>
        <xdr:cNvPr id="314" name="楕円 313"/>
        <xdr:cNvSpPr/>
      </xdr:nvSpPr>
      <xdr:spPr>
        <a:xfrm>
          <a:off x="10426700" y="61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140049</xdr:rowOff>
    </xdr:from>
    <xdr:ext cx="534377" cy="259045"/>
    <xdr:sp macro="" textlink="">
      <xdr:nvSpPr>
        <xdr:cNvPr id="315" name="補助費等該当値テキスト"/>
        <xdr:cNvSpPr txBox="1"/>
      </xdr:nvSpPr>
      <xdr:spPr>
        <a:xfrm>
          <a:off x="10528300" y="59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105954</xdr:rowOff>
    </xdr:from>
    <xdr:to>
      <xdr:col>50</xdr:col>
      <xdr:colOff>165100</xdr:colOff>
      <xdr:row>37</xdr:row>
      <xdr:rowOff>36104</xdr:rowOff>
    </xdr:to>
    <xdr:sp macro="" textlink="">
      <xdr:nvSpPr>
        <xdr:cNvPr id="316" name="楕円 315"/>
        <xdr:cNvSpPr/>
      </xdr:nvSpPr>
      <xdr:spPr>
        <a:xfrm>
          <a:off x="9588500" y="62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27231</xdr:rowOff>
    </xdr:from>
    <xdr:ext cx="534377" cy="259045"/>
    <xdr:sp macro="" textlink="">
      <xdr:nvSpPr>
        <xdr:cNvPr id="317" name="テキスト ボックス 316"/>
        <xdr:cNvSpPr txBox="1"/>
      </xdr:nvSpPr>
      <xdr:spPr>
        <a:xfrm>
          <a:off x="9372111" y="63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132534</xdr:rowOff>
    </xdr:from>
    <xdr:to>
      <xdr:col>46</xdr:col>
      <xdr:colOff>38100</xdr:colOff>
      <xdr:row>37</xdr:row>
      <xdr:rowOff>62684</xdr:rowOff>
    </xdr:to>
    <xdr:sp macro="" textlink="">
      <xdr:nvSpPr>
        <xdr:cNvPr id="318" name="楕円 317"/>
        <xdr:cNvSpPr/>
      </xdr:nvSpPr>
      <xdr:spPr>
        <a:xfrm>
          <a:off x="8699500" y="63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53811</xdr:rowOff>
    </xdr:from>
    <xdr:ext cx="534377" cy="259045"/>
    <xdr:sp macro="" textlink="">
      <xdr:nvSpPr>
        <xdr:cNvPr id="319" name="テキスト ボックス 318"/>
        <xdr:cNvSpPr txBox="1"/>
      </xdr:nvSpPr>
      <xdr:spPr>
        <a:xfrm>
          <a:off x="8483111" y="63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105485</xdr:rowOff>
    </xdr:from>
    <xdr:to>
      <xdr:col>41</xdr:col>
      <xdr:colOff>101600</xdr:colOff>
      <xdr:row>37</xdr:row>
      <xdr:rowOff>35635</xdr:rowOff>
    </xdr:to>
    <xdr:sp macro="" textlink="">
      <xdr:nvSpPr>
        <xdr:cNvPr id="320" name="楕円 319"/>
        <xdr:cNvSpPr/>
      </xdr:nvSpPr>
      <xdr:spPr>
        <a:xfrm>
          <a:off x="7810500" y="62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26762</xdr:rowOff>
    </xdr:from>
    <xdr:ext cx="534377" cy="259045"/>
    <xdr:sp macro="" textlink="">
      <xdr:nvSpPr>
        <xdr:cNvPr id="321" name="テキスト ボックス 320"/>
        <xdr:cNvSpPr txBox="1"/>
      </xdr:nvSpPr>
      <xdr:spPr>
        <a:xfrm>
          <a:off x="7594111" y="63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162189</xdr:rowOff>
    </xdr:from>
    <xdr:to>
      <xdr:col>36</xdr:col>
      <xdr:colOff>165100</xdr:colOff>
      <xdr:row>37</xdr:row>
      <xdr:rowOff>92339</xdr:rowOff>
    </xdr:to>
    <xdr:sp macro="" textlink="">
      <xdr:nvSpPr>
        <xdr:cNvPr id="322" name="楕円 321"/>
        <xdr:cNvSpPr/>
      </xdr:nvSpPr>
      <xdr:spPr>
        <a:xfrm>
          <a:off x="6921500" y="6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83466</xdr:rowOff>
    </xdr:from>
    <xdr:ext cx="534377" cy="259045"/>
    <xdr:sp macro="" textlink="">
      <xdr:nvSpPr>
        <xdr:cNvPr id="323" name="テキスト ボックス 322"/>
        <xdr:cNvSpPr txBox="1"/>
      </xdr:nvSpPr>
      <xdr:spPr>
        <a:xfrm>
          <a:off x="6705111" y="64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7" name="直線コネクタ 346"/>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8"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9" name="直線コネクタ 348"/>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50"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51" name="直線コネクタ 350"/>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26017</xdr:rowOff>
    </xdr:from>
    <xdr:to>
      <xdr:col>55</xdr:col>
      <xdr:colOff>0</xdr:colOff>
      <xdr:row>57</xdr:row>
      <xdr:rowOff>152829</xdr:rowOff>
    </xdr:to>
    <xdr:cxnSp macro="">
      <xdr:nvCxnSpPr>
        <xdr:cNvPr id="352" name="直線コネクタ 351"/>
        <xdr:cNvCxnSpPr/>
      </xdr:nvCxnSpPr>
      <xdr:spPr>
        <a:xfrm flipV="1">
          <a:off x="9639300" y="9798667"/>
          <a:ext cx="838200" cy="1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3"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4" name="フローチャート: 判断 353"/>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81072</xdr:rowOff>
    </xdr:from>
    <xdr:to>
      <xdr:col>50</xdr:col>
      <xdr:colOff>114300</xdr:colOff>
      <xdr:row>57</xdr:row>
      <xdr:rowOff>152829</xdr:rowOff>
    </xdr:to>
    <xdr:cxnSp macro="">
      <xdr:nvCxnSpPr>
        <xdr:cNvPr id="355" name="直線コネクタ 354"/>
        <xdr:cNvCxnSpPr/>
      </xdr:nvCxnSpPr>
      <xdr:spPr>
        <a:xfrm>
          <a:off x="8750300" y="9853722"/>
          <a:ext cx="8890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6" name="フローチャート: 判断 355"/>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7" name="テキスト ボックス 356"/>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81072</xdr:rowOff>
    </xdr:from>
    <xdr:to>
      <xdr:col>45</xdr:col>
      <xdr:colOff>177800</xdr:colOff>
      <xdr:row>57</xdr:row>
      <xdr:rowOff>151282</xdr:rowOff>
    </xdr:to>
    <xdr:cxnSp macro="">
      <xdr:nvCxnSpPr>
        <xdr:cNvPr id="358" name="直線コネクタ 357"/>
        <xdr:cNvCxnSpPr/>
      </xdr:nvCxnSpPr>
      <xdr:spPr>
        <a:xfrm flipV="1">
          <a:off x="7861300" y="9853722"/>
          <a:ext cx="889000" cy="7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9" name="フローチャート: 判断 358"/>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60" name="テキスト ボックス 359"/>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151282</xdr:rowOff>
    </xdr:from>
    <xdr:to>
      <xdr:col>41</xdr:col>
      <xdr:colOff>50800</xdr:colOff>
      <xdr:row>58</xdr:row>
      <xdr:rowOff>50104</xdr:rowOff>
    </xdr:to>
    <xdr:cxnSp macro="">
      <xdr:nvCxnSpPr>
        <xdr:cNvPr id="361" name="直線コネクタ 360"/>
        <xdr:cNvCxnSpPr/>
      </xdr:nvCxnSpPr>
      <xdr:spPr>
        <a:xfrm flipV="1">
          <a:off x="6972300" y="9923932"/>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2" name="フローチャート: 判断 361"/>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3" name="テキスト ボックス 362"/>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4" name="フローチャート: 判断 363"/>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5" name="テキスト ボックス 364"/>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146667</xdr:rowOff>
    </xdr:from>
    <xdr:to>
      <xdr:col>55</xdr:col>
      <xdr:colOff>50800</xdr:colOff>
      <xdr:row>57</xdr:row>
      <xdr:rowOff>76817</xdr:rowOff>
    </xdr:to>
    <xdr:sp macro="" textlink="">
      <xdr:nvSpPr>
        <xdr:cNvPr id="371" name="楕円 370"/>
        <xdr:cNvSpPr/>
      </xdr:nvSpPr>
      <xdr:spPr>
        <a:xfrm>
          <a:off x="104267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125094</xdr:rowOff>
    </xdr:from>
    <xdr:ext cx="534377" cy="259045"/>
    <xdr:sp macro="" textlink="">
      <xdr:nvSpPr>
        <xdr:cNvPr id="372" name="普通建設事業費該当値テキスト"/>
        <xdr:cNvSpPr txBox="1"/>
      </xdr:nvSpPr>
      <xdr:spPr>
        <a:xfrm>
          <a:off x="10528300" y="972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102029</xdr:rowOff>
    </xdr:from>
    <xdr:to>
      <xdr:col>50</xdr:col>
      <xdr:colOff>165100</xdr:colOff>
      <xdr:row>58</xdr:row>
      <xdr:rowOff>32179</xdr:rowOff>
    </xdr:to>
    <xdr:sp macro="" textlink="">
      <xdr:nvSpPr>
        <xdr:cNvPr id="373" name="楕円 372"/>
        <xdr:cNvSpPr/>
      </xdr:nvSpPr>
      <xdr:spPr>
        <a:xfrm>
          <a:off x="95885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23306</xdr:rowOff>
    </xdr:from>
    <xdr:ext cx="534377" cy="259045"/>
    <xdr:sp macro="" textlink="">
      <xdr:nvSpPr>
        <xdr:cNvPr id="374" name="テキスト ボックス 373"/>
        <xdr:cNvSpPr txBox="1"/>
      </xdr:nvSpPr>
      <xdr:spPr>
        <a:xfrm>
          <a:off x="9372111" y="99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30272</xdr:rowOff>
    </xdr:from>
    <xdr:to>
      <xdr:col>46</xdr:col>
      <xdr:colOff>38100</xdr:colOff>
      <xdr:row>57</xdr:row>
      <xdr:rowOff>131872</xdr:rowOff>
    </xdr:to>
    <xdr:sp macro="" textlink="">
      <xdr:nvSpPr>
        <xdr:cNvPr id="375" name="楕円 374"/>
        <xdr:cNvSpPr/>
      </xdr:nvSpPr>
      <xdr:spPr>
        <a:xfrm>
          <a:off x="8699500" y="98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122999</xdr:rowOff>
    </xdr:from>
    <xdr:ext cx="534377" cy="259045"/>
    <xdr:sp macro="" textlink="">
      <xdr:nvSpPr>
        <xdr:cNvPr id="376" name="テキスト ボックス 375"/>
        <xdr:cNvSpPr txBox="1"/>
      </xdr:nvSpPr>
      <xdr:spPr>
        <a:xfrm>
          <a:off x="8483111" y="98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100482</xdr:rowOff>
    </xdr:from>
    <xdr:to>
      <xdr:col>41</xdr:col>
      <xdr:colOff>101600</xdr:colOff>
      <xdr:row>58</xdr:row>
      <xdr:rowOff>30632</xdr:rowOff>
    </xdr:to>
    <xdr:sp macro="" textlink="">
      <xdr:nvSpPr>
        <xdr:cNvPr id="377" name="楕円 376"/>
        <xdr:cNvSpPr/>
      </xdr:nvSpPr>
      <xdr:spPr>
        <a:xfrm>
          <a:off x="78105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21759</xdr:rowOff>
    </xdr:from>
    <xdr:ext cx="534377" cy="259045"/>
    <xdr:sp macro="" textlink="">
      <xdr:nvSpPr>
        <xdr:cNvPr id="378" name="テキスト ボックス 377"/>
        <xdr:cNvSpPr txBox="1"/>
      </xdr:nvSpPr>
      <xdr:spPr>
        <a:xfrm>
          <a:off x="7594111" y="99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170754</xdr:rowOff>
    </xdr:from>
    <xdr:to>
      <xdr:col>36</xdr:col>
      <xdr:colOff>165100</xdr:colOff>
      <xdr:row>58</xdr:row>
      <xdr:rowOff>100904</xdr:rowOff>
    </xdr:to>
    <xdr:sp macro="" textlink="">
      <xdr:nvSpPr>
        <xdr:cNvPr id="379" name="楕円 378"/>
        <xdr:cNvSpPr/>
      </xdr:nvSpPr>
      <xdr:spPr>
        <a:xfrm>
          <a:off x="6921500" y="99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92031</xdr:rowOff>
    </xdr:from>
    <xdr:ext cx="534377" cy="259045"/>
    <xdr:sp macro="" textlink="">
      <xdr:nvSpPr>
        <xdr:cNvPr id="380" name="テキスト ボックス 379"/>
        <xdr:cNvSpPr txBox="1"/>
      </xdr:nvSpPr>
      <xdr:spPr>
        <a:xfrm>
          <a:off x="6705111" y="100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6" name="直線コネクタ 405"/>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9"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10" name="直線コネクタ 409"/>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121413</xdr:rowOff>
    </xdr:from>
    <xdr:to>
      <xdr:col>55</xdr:col>
      <xdr:colOff>0</xdr:colOff>
      <xdr:row>78</xdr:row>
      <xdr:rowOff>154705</xdr:rowOff>
    </xdr:to>
    <xdr:cxnSp macro="">
      <xdr:nvCxnSpPr>
        <xdr:cNvPr id="411" name="直線コネクタ 410"/>
        <xdr:cNvCxnSpPr/>
      </xdr:nvCxnSpPr>
      <xdr:spPr>
        <a:xfrm flipV="1">
          <a:off x="9639300" y="13494513"/>
          <a:ext cx="8382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2"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3" name="フローチャート: 判断 412"/>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154705</xdr:rowOff>
    </xdr:from>
    <xdr:to>
      <xdr:col>50</xdr:col>
      <xdr:colOff>114300</xdr:colOff>
      <xdr:row>79</xdr:row>
      <xdr:rowOff>78223</xdr:rowOff>
    </xdr:to>
    <xdr:cxnSp macro="">
      <xdr:nvCxnSpPr>
        <xdr:cNvPr id="414" name="直線コネクタ 413"/>
        <xdr:cNvCxnSpPr/>
      </xdr:nvCxnSpPr>
      <xdr:spPr>
        <a:xfrm flipV="1">
          <a:off x="8750300" y="13527805"/>
          <a:ext cx="8890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5" name="フローチャート: 判断 414"/>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6" name="テキスト ボックス 415"/>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65013</xdr:rowOff>
    </xdr:from>
    <xdr:to>
      <xdr:col>45</xdr:col>
      <xdr:colOff>177800</xdr:colOff>
      <xdr:row>79</xdr:row>
      <xdr:rowOff>78223</xdr:rowOff>
    </xdr:to>
    <xdr:cxnSp macro="">
      <xdr:nvCxnSpPr>
        <xdr:cNvPr id="417" name="直線コネクタ 416"/>
        <xdr:cNvCxnSpPr/>
      </xdr:nvCxnSpPr>
      <xdr:spPr>
        <a:xfrm>
          <a:off x="7861300" y="13609563"/>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8" name="フローチャート: 判断 417"/>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9" name="テキスト ボックス 418"/>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20" name="フローチャート: 判断 419"/>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21" name="テキスト ボックス 420"/>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70613</xdr:rowOff>
    </xdr:from>
    <xdr:to>
      <xdr:col>55</xdr:col>
      <xdr:colOff>50800</xdr:colOff>
      <xdr:row>79</xdr:row>
      <xdr:rowOff>763</xdr:rowOff>
    </xdr:to>
    <xdr:sp macro="" textlink="">
      <xdr:nvSpPr>
        <xdr:cNvPr id="427" name="楕円 426"/>
        <xdr:cNvSpPr/>
      </xdr:nvSpPr>
      <xdr:spPr>
        <a:xfrm>
          <a:off x="10426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49040</xdr:rowOff>
    </xdr:from>
    <xdr:ext cx="469744" cy="259045"/>
    <xdr:sp macro="" textlink="">
      <xdr:nvSpPr>
        <xdr:cNvPr id="428" name="普通建設事業費 （ うち新規整備　）該当値テキスト"/>
        <xdr:cNvSpPr txBox="1"/>
      </xdr:nvSpPr>
      <xdr:spPr>
        <a:xfrm>
          <a:off x="10528300"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103905</xdr:rowOff>
    </xdr:from>
    <xdr:to>
      <xdr:col>50</xdr:col>
      <xdr:colOff>165100</xdr:colOff>
      <xdr:row>79</xdr:row>
      <xdr:rowOff>34055</xdr:rowOff>
    </xdr:to>
    <xdr:sp macro="" textlink="">
      <xdr:nvSpPr>
        <xdr:cNvPr id="429" name="楕円 428"/>
        <xdr:cNvSpPr/>
      </xdr:nvSpPr>
      <xdr:spPr>
        <a:xfrm>
          <a:off x="9588500" y="13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25182</xdr:rowOff>
    </xdr:from>
    <xdr:ext cx="469744" cy="259045"/>
    <xdr:sp macro="" textlink="">
      <xdr:nvSpPr>
        <xdr:cNvPr id="430" name="テキスト ボックス 429"/>
        <xdr:cNvSpPr txBox="1"/>
      </xdr:nvSpPr>
      <xdr:spPr>
        <a:xfrm>
          <a:off x="9404428" y="135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27423</xdr:rowOff>
    </xdr:from>
    <xdr:to>
      <xdr:col>46</xdr:col>
      <xdr:colOff>38100</xdr:colOff>
      <xdr:row>79</xdr:row>
      <xdr:rowOff>129023</xdr:rowOff>
    </xdr:to>
    <xdr:sp macro="" textlink="">
      <xdr:nvSpPr>
        <xdr:cNvPr id="431" name="楕円 430"/>
        <xdr:cNvSpPr/>
      </xdr:nvSpPr>
      <xdr:spPr>
        <a:xfrm>
          <a:off x="8699500" y="135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120150</xdr:rowOff>
    </xdr:from>
    <xdr:ext cx="469744" cy="259045"/>
    <xdr:sp macro="" textlink="">
      <xdr:nvSpPr>
        <xdr:cNvPr id="432" name="テキスト ボックス 431"/>
        <xdr:cNvSpPr txBox="1"/>
      </xdr:nvSpPr>
      <xdr:spPr>
        <a:xfrm>
          <a:off x="8515428" y="1366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14213</xdr:rowOff>
    </xdr:from>
    <xdr:to>
      <xdr:col>41</xdr:col>
      <xdr:colOff>101600</xdr:colOff>
      <xdr:row>79</xdr:row>
      <xdr:rowOff>115813</xdr:rowOff>
    </xdr:to>
    <xdr:sp macro="" textlink="">
      <xdr:nvSpPr>
        <xdr:cNvPr id="433" name="楕円 432"/>
        <xdr:cNvSpPr/>
      </xdr:nvSpPr>
      <xdr:spPr>
        <a:xfrm>
          <a:off x="7810500" y="13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106940</xdr:rowOff>
    </xdr:from>
    <xdr:ext cx="469744" cy="259045"/>
    <xdr:sp macro="" textlink="">
      <xdr:nvSpPr>
        <xdr:cNvPr id="434" name="テキスト ボックス 433"/>
        <xdr:cNvSpPr txBox="1"/>
      </xdr:nvSpPr>
      <xdr:spPr>
        <a:xfrm>
          <a:off x="7626428" y="13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8" name="直線コネクタ 457"/>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9"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60" name="直線コネクタ 459"/>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61"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2" name="直線コネクタ 461"/>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100025</xdr:rowOff>
    </xdr:from>
    <xdr:to>
      <xdr:col>55</xdr:col>
      <xdr:colOff>0</xdr:colOff>
      <xdr:row>97</xdr:row>
      <xdr:rowOff>113792</xdr:rowOff>
    </xdr:to>
    <xdr:cxnSp macro="">
      <xdr:nvCxnSpPr>
        <xdr:cNvPr id="463" name="直線コネクタ 462"/>
        <xdr:cNvCxnSpPr/>
      </xdr:nvCxnSpPr>
      <xdr:spPr>
        <a:xfrm flipV="1">
          <a:off x="9639300" y="16559225"/>
          <a:ext cx="838200" cy="1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4"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5" name="フローチャート: 判断 464"/>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95148</xdr:rowOff>
    </xdr:from>
    <xdr:to>
      <xdr:col>50</xdr:col>
      <xdr:colOff>114300</xdr:colOff>
      <xdr:row>97</xdr:row>
      <xdr:rowOff>113792</xdr:rowOff>
    </xdr:to>
    <xdr:cxnSp macro="">
      <xdr:nvCxnSpPr>
        <xdr:cNvPr id="466" name="直線コネクタ 465"/>
        <xdr:cNvCxnSpPr/>
      </xdr:nvCxnSpPr>
      <xdr:spPr>
        <a:xfrm>
          <a:off x="8750300" y="16554348"/>
          <a:ext cx="889000" cy="1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7" name="フローチャート: 判断 466"/>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8" name="テキスト ボックス 467"/>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95148</xdr:rowOff>
    </xdr:from>
    <xdr:to>
      <xdr:col>45</xdr:col>
      <xdr:colOff>177800</xdr:colOff>
      <xdr:row>97</xdr:row>
      <xdr:rowOff>104597</xdr:rowOff>
    </xdr:to>
    <xdr:cxnSp macro="">
      <xdr:nvCxnSpPr>
        <xdr:cNvPr id="469" name="直線コネクタ 468"/>
        <xdr:cNvCxnSpPr/>
      </xdr:nvCxnSpPr>
      <xdr:spPr>
        <a:xfrm flipV="1">
          <a:off x="7861300" y="16554348"/>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70" name="フローチャート: 判断 469"/>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71" name="テキスト ボックス 470"/>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2" name="フローチャート: 判断 471"/>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3" name="テキスト ボックス 472"/>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49225</xdr:rowOff>
    </xdr:from>
    <xdr:to>
      <xdr:col>55</xdr:col>
      <xdr:colOff>50800</xdr:colOff>
      <xdr:row>96</xdr:row>
      <xdr:rowOff>150825</xdr:rowOff>
    </xdr:to>
    <xdr:sp macro="" textlink="">
      <xdr:nvSpPr>
        <xdr:cNvPr id="479" name="楕円 478"/>
        <xdr:cNvSpPr/>
      </xdr:nvSpPr>
      <xdr:spPr>
        <a:xfrm>
          <a:off x="10426700" y="16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72102</xdr:rowOff>
    </xdr:from>
    <xdr:ext cx="534377" cy="259045"/>
    <xdr:sp macro="" textlink="">
      <xdr:nvSpPr>
        <xdr:cNvPr id="480" name="普通建設事業費 （ うち更新整備　）該当値テキスト"/>
        <xdr:cNvSpPr txBox="1"/>
      </xdr:nvSpPr>
      <xdr:spPr>
        <a:xfrm>
          <a:off x="10528300" y="163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62992</xdr:rowOff>
    </xdr:from>
    <xdr:to>
      <xdr:col>50</xdr:col>
      <xdr:colOff>165100</xdr:colOff>
      <xdr:row>97</xdr:row>
      <xdr:rowOff>164592</xdr:rowOff>
    </xdr:to>
    <xdr:sp macro="" textlink="">
      <xdr:nvSpPr>
        <xdr:cNvPr id="481" name="楕円 480"/>
        <xdr:cNvSpPr/>
      </xdr:nvSpPr>
      <xdr:spPr>
        <a:xfrm>
          <a:off x="9588500" y="16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155719</xdr:rowOff>
    </xdr:from>
    <xdr:ext cx="534377" cy="259045"/>
    <xdr:sp macro="" textlink="">
      <xdr:nvSpPr>
        <xdr:cNvPr id="482" name="テキスト ボックス 481"/>
        <xdr:cNvSpPr txBox="1"/>
      </xdr:nvSpPr>
      <xdr:spPr>
        <a:xfrm>
          <a:off x="9372111" y="167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44348</xdr:rowOff>
    </xdr:from>
    <xdr:to>
      <xdr:col>46</xdr:col>
      <xdr:colOff>38100</xdr:colOff>
      <xdr:row>96</xdr:row>
      <xdr:rowOff>145948</xdr:rowOff>
    </xdr:to>
    <xdr:sp macro="" textlink="">
      <xdr:nvSpPr>
        <xdr:cNvPr id="483" name="楕円 482"/>
        <xdr:cNvSpPr/>
      </xdr:nvSpPr>
      <xdr:spPr>
        <a:xfrm>
          <a:off x="8699500" y="16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162475</xdr:rowOff>
    </xdr:from>
    <xdr:ext cx="534377" cy="259045"/>
    <xdr:sp macro="" textlink="">
      <xdr:nvSpPr>
        <xdr:cNvPr id="484" name="テキスト ボックス 483"/>
        <xdr:cNvSpPr txBox="1"/>
      </xdr:nvSpPr>
      <xdr:spPr>
        <a:xfrm>
          <a:off x="8483111" y="16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53797</xdr:rowOff>
    </xdr:from>
    <xdr:to>
      <xdr:col>41</xdr:col>
      <xdr:colOff>101600</xdr:colOff>
      <xdr:row>97</xdr:row>
      <xdr:rowOff>155397</xdr:rowOff>
    </xdr:to>
    <xdr:sp macro="" textlink="">
      <xdr:nvSpPr>
        <xdr:cNvPr id="485" name="楕円 484"/>
        <xdr:cNvSpPr/>
      </xdr:nvSpPr>
      <xdr:spPr>
        <a:xfrm>
          <a:off x="7810500" y="166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146524</xdr:rowOff>
    </xdr:from>
    <xdr:ext cx="534377" cy="259045"/>
    <xdr:sp macro="" textlink="">
      <xdr:nvSpPr>
        <xdr:cNvPr id="486" name="テキスト ボックス 485"/>
        <xdr:cNvSpPr txBox="1"/>
      </xdr:nvSpPr>
      <xdr:spPr>
        <a:xfrm>
          <a:off x="7594111" y="167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8" name="直線コネクタ 507"/>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9"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11"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2" name="直線コネクタ 511"/>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3" name="直線コネクタ 51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4"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5" name="フローチャート: 判断 514"/>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6" name="直線コネクタ 51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7" name="フローチャート: 判断 516"/>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8" name="テキスト ボックス 517"/>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139673</xdr:rowOff>
    </xdr:from>
    <xdr:to>
      <xdr:col>76</xdr:col>
      <xdr:colOff>114300</xdr:colOff>
      <xdr:row>38</xdr:row>
      <xdr:rowOff>139700</xdr:rowOff>
    </xdr:to>
    <xdr:cxnSp macro="">
      <xdr:nvCxnSpPr>
        <xdr:cNvPr id="519" name="直線コネクタ 518"/>
        <xdr:cNvCxnSpPr/>
      </xdr:nvCxnSpPr>
      <xdr:spPr>
        <a:xfrm>
          <a:off x="13703300" y="665477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20" name="フローチャート: 判断 519"/>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21" name="テキスト ボックス 520"/>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139673</xdr:rowOff>
    </xdr:from>
    <xdr:to>
      <xdr:col>71</xdr:col>
      <xdr:colOff>177800</xdr:colOff>
      <xdr:row>38</xdr:row>
      <xdr:rowOff>139673</xdr:rowOff>
    </xdr:to>
    <xdr:cxnSp macro="">
      <xdr:nvCxnSpPr>
        <xdr:cNvPr id="522" name="直線コネクタ 521"/>
        <xdr:cNvCxnSpPr/>
      </xdr:nvCxnSpPr>
      <xdr:spPr>
        <a:xfrm>
          <a:off x="12814300" y="6654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3" name="フローチャート: 判断 522"/>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4" name="テキスト ボックス 523"/>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5" name="フローチャート: 判断 524"/>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6" name="テキスト ボックス 525"/>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2" name="楕円 53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3"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4" name="楕円 53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5" name="テキスト ボックス 53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6" name="楕円 53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7" name="テキスト ボックス 53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88873</xdr:rowOff>
    </xdr:from>
    <xdr:to>
      <xdr:col>72</xdr:col>
      <xdr:colOff>38100</xdr:colOff>
      <xdr:row>39</xdr:row>
      <xdr:rowOff>19023</xdr:rowOff>
    </xdr:to>
    <xdr:sp macro="" textlink="">
      <xdr:nvSpPr>
        <xdr:cNvPr id="538" name="楕円 537"/>
        <xdr:cNvSpPr/>
      </xdr:nvSpPr>
      <xdr:spPr>
        <a:xfrm>
          <a:off x="13652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10150</xdr:rowOff>
    </xdr:from>
    <xdr:ext cx="249299" cy="259045"/>
    <xdr:sp macro="" textlink="">
      <xdr:nvSpPr>
        <xdr:cNvPr id="539" name="テキスト ボックス 538"/>
        <xdr:cNvSpPr txBox="1"/>
      </xdr:nvSpPr>
      <xdr:spPr>
        <a:xfrm>
          <a:off x="13578650" y="6696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88873</xdr:rowOff>
    </xdr:from>
    <xdr:to>
      <xdr:col>67</xdr:col>
      <xdr:colOff>101600</xdr:colOff>
      <xdr:row>39</xdr:row>
      <xdr:rowOff>19023</xdr:rowOff>
    </xdr:to>
    <xdr:sp macro="" textlink="">
      <xdr:nvSpPr>
        <xdr:cNvPr id="540" name="楕円 539"/>
        <xdr:cNvSpPr/>
      </xdr:nvSpPr>
      <xdr:spPr>
        <a:xfrm>
          <a:off x="12763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10150</xdr:rowOff>
    </xdr:from>
    <xdr:ext cx="249299" cy="259045"/>
    <xdr:sp macro="" textlink="">
      <xdr:nvSpPr>
        <xdr:cNvPr id="541" name="テキスト ボックス 540"/>
        <xdr:cNvSpPr txBox="1"/>
      </xdr:nvSpPr>
      <xdr:spPr>
        <a:xfrm>
          <a:off x="12689650" y="6696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0" name="テキスト ボックス 60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6" name="直線コネクタ 615"/>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8" name="直線コネクタ 61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9"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20" name="直線コネクタ 619"/>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157499</xdr:rowOff>
    </xdr:from>
    <xdr:to>
      <xdr:col>85</xdr:col>
      <xdr:colOff>127000</xdr:colOff>
      <xdr:row>77</xdr:row>
      <xdr:rowOff>17514</xdr:rowOff>
    </xdr:to>
    <xdr:cxnSp macro="">
      <xdr:nvCxnSpPr>
        <xdr:cNvPr id="621" name="直線コネクタ 620"/>
        <xdr:cNvCxnSpPr/>
      </xdr:nvCxnSpPr>
      <xdr:spPr>
        <a:xfrm>
          <a:off x="15481300" y="13187699"/>
          <a:ext cx="8382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2"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3" name="フローチャート: 判断 622"/>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146182</xdr:rowOff>
    </xdr:from>
    <xdr:to>
      <xdr:col>81</xdr:col>
      <xdr:colOff>50800</xdr:colOff>
      <xdr:row>76</xdr:row>
      <xdr:rowOff>157499</xdr:rowOff>
    </xdr:to>
    <xdr:cxnSp macro="">
      <xdr:nvCxnSpPr>
        <xdr:cNvPr id="624" name="直線コネクタ 623"/>
        <xdr:cNvCxnSpPr/>
      </xdr:nvCxnSpPr>
      <xdr:spPr>
        <a:xfrm>
          <a:off x="14592300" y="13176382"/>
          <a:ext cx="8890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5" name="フローチャート: 判断 624"/>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6" name="テキスト ボックス 625"/>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113754</xdr:rowOff>
    </xdr:from>
    <xdr:to>
      <xdr:col>76</xdr:col>
      <xdr:colOff>114300</xdr:colOff>
      <xdr:row>76</xdr:row>
      <xdr:rowOff>146182</xdr:rowOff>
    </xdr:to>
    <xdr:cxnSp macro="">
      <xdr:nvCxnSpPr>
        <xdr:cNvPr id="627" name="直線コネクタ 626"/>
        <xdr:cNvCxnSpPr/>
      </xdr:nvCxnSpPr>
      <xdr:spPr>
        <a:xfrm>
          <a:off x="13703300" y="13143954"/>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8" name="フローチャート: 判断 627"/>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9" name="テキスト ボックス 628"/>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50481</xdr:rowOff>
    </xdr:from>
    <xdr:to>
      <xdr:col>71</xdr:col>
      <xdr:colOff>177800</xdr:colOff>
      <xdr:row>76</xdr:row>
      <xdr:rowOff>113754</xdr:rowOff>
    </xdr:to>
    <xdr:cxnSp macro="">
      <xdr:nvCxnSpPr>
        <xdr:cNvPr id="630" name="直線コネクタ 629"/>
        <xdr:cNvCxnSpPr/>
      </xdr:nvCxnSpPr>
      <xdr:spPr>
        <a:xfrm>
          <a:off x="12814300" y="13080681"/>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31" name="フローチャート: 判断 630"/>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2" name="テキスト ボックス 631"/>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3" name="フローチャート: 判断 632"/>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4" name="テキスト ボックス 633"/>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138164</xdr:rowOff>
    </xdr:from>
    <xdr:to>
      <xdr:col>85</xdr:col>
      <xdr:colOff>177800</xdr:colOff>
      <xdr:row>77</xdr:row>
      <xdr:rowOff>68314</xdr:rowOff>
    </xdr:to>
    <xdr:sp macro="" textlink="">
      <xdr:nvSpPr>
        <xdr:cNvPr id="640" name="楕円 639"/>
        <xdr:cNvSpPr/>
      </xdr:nvSpPr>
      <xdr:spPr>
        <a:xfrm>
          <a:off x="162687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116591</xdr:rowOff>
    </xdr:from>
    <xdr:ext cx="534377" cy="259045"/>
    <xdr:sp macro="" textlink="">
      <xdr:nvSpPr>
        <xdr:cNvPr id="641" name="公債費該当値テキスト"/>
        <xdr:cNvSpPr txBox="1"/>
      </xdr:nvSpPr>
      <xdr:spPr>
        <a:xfrm>
          <a:off x="16370300" y="131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106699</xdr:rowOff>
    </xdr:from>
    <xdr:to>
      <xdr:col>81</xdr:col>
      <xdr:colOff>101600</xdr:colOff>
      <xdr:row>77</xdr:row>
      <xdr:rowOff>36849</xdr:rowOff>
    </xdr:to>
    <xdr:sp macro="" textlink="">
      <xdr:nvSpPr>
        <xdr:cNvPr id="642" name="楕円 641"/>
        <xdr:cNvSpPr/>
      </xdr:nvSpPr>
      <xdr:spPr>
        <a:xfrm>
          <a:off x="15430500" y="131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27976</xdr:rowOff>
    </xdr:from>
    <xdr:ext cx="534377" cy="259045"/>
    <xdr:sp macro="" textlink="">
      <xdr:nvSpPr>
        <xdr:cNvPr id="643" name="テキスト ボックス 642"/>
        <xdr:cNvSpPr txBox="1"/>
      </xdr:nvSpPr>
      <xdr:spPr>
        <a:xfrm>
          <a:off x="15214111"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95382</xdr:rowOff>
    </xdr:from>
    <xdr:to>
      <xdr:col>76</xdr:col>
      <xdr:colOff>165100</xdr:colOff>
      <xdr:row>77</xdr:row>
      <xdr:rowOff>25532</xdr:rowOff>
    </xdr:to>
    <xdr:sp macro="" textlink="">
      <xdr:nvSpPr>
        <xdr:cNvPr id="644" name="楕円 643"/>
        <xdr:cNvSpPr/>
      </xdr:nvSpPr>
      <xdr:spPr>
        <a:xfrm>
          <a:off x="14541500" y="131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xdr:rowOff>
    </xdr:from>
    <xdr:ext cx="534377" cy="259045"/>
    <xdr:sp macro="" textlink="">
      <xdr:nvSpPr>
        <xdr:cNvPr id="645" name="テキスト ボックス 644"/>
        <xdr:cNvSpPr txBox="1"/>
      </xdr:nvSpPr>
      <xdr:spPr>
        <a:xfrm>
          <a:off x="14325111" y="132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62954</xdr:rowOff>
    </xdr:from>
    <xdr:to>
      <xdr:col>72</xdr:col>
      <xdr:colOff>38100</xdr:colOff>
      <xdr:row>76</xdr:row>
      <xdr:rowOff>164554</xdr:rowOff>
    </xdr:to>
    <xdr:sp macro="" textlink="">
      <xdr:nvSpPr>
        <xdr:cNvPr id="646" name="楕円 645"/>
        <xdr:cNvSpPr/>
      </xdr:nvSpPr>
      <xdr:spPr>
        <a:xfrm>
          <a:off x="13652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155681</xdr:rowOff>
    </xdr:from>
    <xdr:ext cx="534377" cy="259045"/>
    <xdr:sp macro="" textlink="">
      <xdr:nvSpPr>
        <xdr:cNvPr id="647" name="テキスト ボックス 646"/>
        <xdr:cNvSpPr txBox="1"/>
      </xdr:nvSpPr>
      <xdr:spPr>
        <a:xfrm>
          <a:off x="13436111"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171131</xdr:rowOff>
    </xdr:from>
    <xdr:to>
      <xdr:col>67</xdr:col>
      <xdr:colOff>101600</xdr:colOff>
      <xdr:row>76</xdr:row>
      <xdr:rowOff>101281</xdr:rowOff>
    </xdr:to>
    <xdr:sp macro="" textlink="">
      <xdr:nvSpPr>
        <xdr:cNvPr id="648" name="楕円 647"/>
        <xdr:cNvSpPr/>
      </xdr:nvSpPr>
      <xdr:spPr>
        <a:xfrm>
          <a:off x="127635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92408</xdr:rowOff>
    </xdr:from>
    <xdr:ext cx="534377" cy="259045"/>
    <xdr:sp macro="" textlink="">
      <xdr:nvSpPr>
        <xdr:cNvPr id="649" name="テキスト ボックス 648"/>
        <xdr:cNvSpPr txBox="1"/>
      </xdr:nvSpPr>
      <xdr:spPr>
        <a:xfrm>
          <a:off x="12547111" y="131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71" name="直線コネクタ 670"/>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2"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3" name="直線コネクタ 672"/>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4"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5" name="直線コネクタ 674"/>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88201</xdr:rowOff>
    </xdr:from>
    <xdr:to>
      <xdr:col>85</xdr:col>
      <xdr:colOff>127000</xdr:colOff>
      <xdr:row>97</xdr:row>
      <xdr:rowOff>162030</xdr:rowOff>
    </xdr:to>
    <xdr:cxnSp macro="">
      <xdr:nvCxnSpPr>
        <xdr:cNvPr id="676" name="直線コネクタ 675"/>
        <xdr:cNvCxnSpPr/>
      </xdr:nvCxnSpPr>
      <xdr:spPr>
        <a:xfrm>
          <a:off x="15481300" y="16718851"/>
          <a:ext cx="838200" cy="7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7"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8" name="フローチャート: 判断 677"/>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88201</xdr:rowOff>
    </xdr:from>
    <xdr:to>
      <xdr:col>81</xdr:col>
      <xdr:colOff>50800</xdr:colOff>
      <xdr:row>98</xdr:row>
      <xdr:rowOff>83369</xdr:rowOff>
    </xdr:to>
    <xdr:cxnSp macro="">
      <xdr:nvCxnSpPr>
        <xdr:cNvPr id="679" name="直線コネクタ 678"/>
        <xdr:cNvCxnSpPr/>
      </xdr:nvCxnSpPr>
      <xdr:spPr>
        <a:xfrm flipV="1">
          <a:off x="14592300" y="16718851"/>
          <a:ext cx="889000" cy="1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80" name="フローチャート: 判断 679"/>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81" name="テキスト ボックス 680"/>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83369</xdr:rowOff>
    </xdr:from>
    <xdr:to>
      <xdr:col>76</xdr:col>
      <xdr:colOff>114300</xdr:colOff>
      <xdr:row>98</xdr:row>
      <xdr:rowOff>138557</xdr:rowOff>
    </xdr:to>
    <xdr:cxnSp macro="">
      <xdr:nvCxnSpPr>
        <xdr:cNvPr id="682" name="直線コネクタ 681"/>
        <xdr:cNvCxnSpPr/>
      </xdr:nvCxnSpPr>
      <xdr:spPr>
        <a:xfrm flipV="1">
          <a:off x="13703300" y="16885469"/>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3" name="フローチャート: 判断 682"/>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4" name="テキスト ボックス 683"/>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98768</xdr:rowOff>
    </xdr:from>
    <xdr:to>
      <xdr:col>71</xdr:col>
      <xdr:colOff>177800</xdr:colOff>
      <xdr:row>98</xdr:row>
      <xdr:rowOff>138557</xdr:rowOff>
    </xdr:to>
    <xdr:cxnSp macro="">
      <xdr:nvCxnSpPr>
        <xdr:cNvPr id="685" name="直線コネクタ 684"/>
        <xdr:cNvCxnSpPr/>
      </xdr:nvCxnSpPr>
      <xdr:spPr>
        <a:xfrm>
          <a:off x="12814300" y="16900868"/>
          <a:ext cx="889000" cy="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6" name="フローチャート: 判断 685"/>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7" name="テキスト ボックス 686"/>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8" name="フローチャート: 判断 687"/>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9" name="テキスト ボックス 688"/>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111230</xdr:rowOff>
    </xdr:from>
    <xdr:to>
      <xdr:col>85</xdr:col>
      <xdr:colOff>177800</xdr:colOff>
      <xdr:row>98</xdr:row>
      <xdr:rowOff>41380</xdr:rowOff>
    </xdr:to>
    <xdr:sp macro="" textlink="">
      <xdr:nvSpPr>
        <xdr:cNvPr id="695" name="楕円 694"/>
        <xdr:cNvSpPr/>
      </xdr:nvSpPr>
      <xdr:spPr>
        <a:xfrm>
          <a:off x="16268700" y="167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134107</xdr:rowOff>
    </xdr:from>
    <xdr:ext cx="534377" cy="259045"/>
    <xdr:sp macro="" textlink="">
      <xdr:nvSpPr>
        <xdr:cNvPr id="696" name="積立金該当値テキスト"/>
        <xdr:cNvSpPr txBox="1"/>
      </xdr:nvSpPr>
      <xdr:spPr>
        <a:xfrm>
          <a:off x="16370300" y="165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37401</xdr:rowOff>
    </xdr:from>
    <xdr:to>
      <xdr:col>81</xdr:col>
      <xdr:colOff>101600</xdr:colOff>
      <xdr:row>97</xdr:row>
      <xdr:rowOff>139001</xdr:rowOff>
    </xdr:to>
    <xdr:sp macro="" textlink="">
      <xdr:nvSpPr>
        <xdr:cNvPr id="697" name="楕円 696"/>
        <xdr:cNvSpPr/>
      </xdr:nvSpPr>
      <xdr:spPr>
        <a:xfrm>
          <a:off x="15430500" y="166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155528</xdr:rowOff>
    </xdr:from>
    <xdr:ext cx="534377" cy="259045"/>
    <xdr:sp macro="" textlink="">
      <xdr:nvSpPr>
        <xdr:cNvPr id="698" name="テキスト ボックス 697"/>
        <xdr:cNvSpPr txBox="1"/>
      </xdr:nvSpPr>
      <xdr:spPr>
        <a:xfrm>
          <a:off x="15214111" y="164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32569</xdr:rowOff>
    </xdr:from>
    <xdr:to>
      <xdr:col>76</xdr:col>
      <xdr:colOff>165100</xdr:colOff>
      <xdr:row>98</xdr:row>
      <xdr:rowOff>134169</xdr:rowOff>
    </xdr:to>
    <xdr:sp macro="" textlink="">
      <xdr:nvSpPr>
        <xdr:cNvPr id="699" name="楕円 698"/>
        <xdr:cNvSpPr/>
      </xdr:nvSpPr>
      <xdr:spPr>
        <a:xfrm>
          <a:off x="14541500" y="168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125296</xdr:rowOff>
    </xdr:from>
    <xdr:ext cx="534377" cy="259045"/>
    <xdr:sp macro="" textlink="">
      <xdr:nvSpPr>
        <xdr:cNvPr id="700" name="テキスト ボックス 699"/>
        <xdr:cNvSpPr txBox="1"/>
      </xdr:nvSpPr>
      <xdr:spPr>
        <a:xfrm>
          <a:off x="14325111" y="169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87757</xdr:rowOff>
    </xdr:from>
    <xdr:to>
      <xdr:col>72</xdr:col>
      <xdr:colOff>38100</xdr:colOff>
      <xdr:row>99</xdr:row>
      <xdr:rowOff>17907</xdr:rowOff>
    </xdr:to>
    <xdr:sp macro="" textlink="">
      <xdr:nvSpPr>
        <xdr:cNvPr id="701" name="楕円 700"/>
        <xdr:cNvSpPr/>
      </xdr:nvSpPr>
      <xdr:spPr>
        <a:xfrm>
          <a:off x="13652500" y="168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9034</xdr:rowOff>
    </xdr:from>
    <xdr:ext cx="378565" cy="259045"/>
    <xdr:sp macro="" textlink="">
      <xdr:nvSpPr>
        <xdr:cNvPr id="702" name="テキスト ボックス 701"/>
        <xdr:cNvSpPr txBox="1"/>
      </xdr:nvSpPr>
      <xdr:spPr>
        <a:xfrm>
          <a:off x="13514017" y="1698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47968</xdr:rowOff>
    </xdr:from>
    <xdr:to>
      <xdr:col>67</xdr:col>
      <xdr:colOff>101600</xdr:colOff>
      <xdr:row>98</xdr:row>
      <xdr:rowOff>149568</xdr:rowOff>
    </xdr:to>
    <xdr:sp macro="" textlink="">
      <xdr:nvSpPr>
        <xdr:cNvPr id="703" name="楕円 702"/>
        <xdr:cNvSpPr/>
      </xdr:nvSpPr>
      <xdr:spPr>
        <a:xfrm>
          <a:off x="12763500" y="16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140695</xdr:rowOff>
    </xdr:from>
    <xdr:ext cx="469744" cy="259045"/>
    <xdr:sp macro="" textlink="">
      <xdr:nvSpPr>
        <xdr:cNvPr id="704" name="テキスト ボックス 703"/>
        <xdr:cNvSpPr txBox="1"/>
      </xdr:nvSpPr>
      <xdr:spPr>
        <a:xfrm>
          <a:off x="12579428" y="1694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30" name="直線コネクタ 729"/>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3"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4" name="直線コネクタ 733"/>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6"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7" name="フローチャート: 判断 736"/>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9" name="フローチャート: 判断 73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40" name="テキスト ボックス 73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2" name="フローチャート: 判断 741"/>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3" name="テキスト ボックス 742"/>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5" name="フローチャート: 判断 744"/>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6" name="テキスト ボックス 745"/>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7" name="フローチャート: 判断 746"/>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8" name="テキスト ボックス 747"/>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5" name="直線コネクタ 784"/>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8"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9" name="直線コネクタ 788"/>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121915</xdr:rowOff>
    </xdr:from>
    <xdr:to>
      <xdr:col>116</xdr:col>
      <xdr:colOff>63500</xdr:colOff>
      <xdr:row>58</xdr:row>
      <xdr:rowOff>128910</xdr:rowOff>
    </xdr:to>
    <xdr:cxnSp macro="">
      <xdr:nvCxnSpPr>
        <xdr:cNvPr id="790" name="直線コネクタ 789"/>
        <xdr:cNvCxnSpPr/>
      </xdr:nvCxnSpPr>
      <xdr:spPr>
        <a:xfrm>
          <a:off x="21323300" y="10066015"/>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91"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2" name="フローチャート: 判断 791"/>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118623</xdr:rowOff>
    </xdr:from>
    <xdr:to>
      <xdr:col>111</xdr:col>
      <xdr:colOff>177800</xdr:colOff>
      <xdr:row>58</xdr:row>
      <xdr:rowOff>121915</xdr:rowOff>
    </xdr:to>
    <xdr:cxnSp macro="">
      <xdr:nvCxnSpPr>
        <xdr:cNvPr id="793" name="直線コネクタ 792"/>
        <xdr:cNvCxnSpPr/>
      </xdr:nvCxnSpPr>
      <xdr:spPr>
        <a:xfrm>
          <a:off x="20434300" y="1006272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4" name="フローチャート: 判断 793"/>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5" name="テキスト ボックス 794"/>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113777</xdr:rowOff>
    </xdr:from>
    <xdr:to>
      <xdr:col>107</xdr:col>
      <xdr:colOff>50800</xdr:colOff>
      <xdr:row>58</xdr:row>
      <xdr:rowOff>118623</xdr:rowOff>
    </xdr:to>
    <xdr:cxnSp macro="">
      <xdr:nvCxnSpPr>
        <xdr:cNvPr id="796" name="直線コネクタ 795"/>
        <xdr:cNvCxnSpPr/>
      </xdr:nvCxnSpPr>
      <xdr:spPr>
        <a:xfrm>
          <a:off x="19545300" y="1005787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7" name="フローチャート: 判断 796"/>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8" name="テキスト ボックス 797"/>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96997</xdr:rowOff>
    </xdr:from>
    <xdr:to>
      <xdr:col>102</xdr:col>
      <xdr:colOff>114300</xdr:colOff>
      <xdr:row>58</xdr:row>
      <xdr:rowOff>113777</xdr:rowOff>
    </xdr:to>
    <xdr:cxnSp macro="">
      <xdr:nvCxnSpPr>
        <xdr:cNvPr id="799" name="直線コネクタ 798"/>
        <xdr:cNvCxnSpPr/>
      </xdr:nvCxnSpPr>
      <xdr:spPr>
        <a:xfrm>
          <a:off x="18656300" y="10041097"/>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800" name="フローチャート: 判断 799"/>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801" name="テキスト ボックス 800"/>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2" name="フローチャート: 判断 801"/>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3" name="テキスト ボックス 802"/>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78110</xdr:rowOff>
    </xdr:from>
    <xdr:to>
      <xdr:col>116</xdr:col>
      <xdr:colOff>114300</xdr:colOff>
      <xdr:row>59</xdr:row>
      <xdr:rowOff>8260</xdr:rowOff>
    </xdr:to>
    <xdr:sp macro="" textlink="">
      <xdr:nvSpPr>
        <xdr:cNvPr id="809" name="楕円 808"/>
        <xdr:cNvSpPr/>
      </xdr:nvSpPr>
      <xdr:spPr>
        <a:xfrm>
          <a:off x="221107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10"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71115</xdr:rowOff>
    </xdr:from>
    <xdr:to>
      <xdr:col>112</xdr:col>
      <xdr:colOff>38100</xdr:colOff>
      <xdr:row>59</xdr:row>
      <xdr:rowOff>1265</xdr:rowOff>
    </xdr:to>
    <xdr:sp macro="" textlink="">
      <xdr:nvSpPr>
        <xdr:cNvPr id="811" name="楕円 810"/>
        <xdr:cNvSpPr/>
      </xdr:nvSpPr>
      <xdr:spPr>
        <a:xfrm>
          <a:off x="21272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163842</xdr:rowOff>
    </xdr:from>
    <xdr:ext cx="378565" cy="259045"/>
    <xdr:sp macro="" textlink="">
      <xdr:nvSpPr>
        <xdr:cNvPr id="812" name="テキスト ボックス 811"/>
        <xdr:cNvSpPr txBox="1"/>
      </xdr:nvSpPr>
      <xdr:spPr>
        <a:xfrm>
          <a:off x="21134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67823</xdr:rowOff>
    </xdr:from>
    <xdr:to>
      <xdr:col>107</xdr:col>
      <xdr:colOff>101600</xdr:colOff>
      <xdr:row>58</xdr:row>
      <xdr:rowOff>169423</xdr:rowOff>
    </xdr:to>
    <xdr:sp macro="" textlink="">
      <xdr:nvSpPr>
        <xdr:cNvPr id="813" name="楕円 812"/>
        <xdr:cNvSpPr/>
      </xdr:nvSpPr>
      <xdr:spPr>
        <a:xfrm>
          <a:off x="20383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160550</xdr:rowOff>
    </xdr:from>
    <xdr:ext cx="378565" cy="259045"/>
    <xdr:sp macro="" textlink="">
      <xdr:nvSpPr>
        <xdr:cNvPr id="814" name="テキスト ボックス 813"/>
        <xdr:cNvSpPr txBox="1"/>
      </xdr:nvSpPr>
      <xdr:spPr>
        <a:xfrm>
          <a:off x="20245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62977</xdr:rowOff>
    </xdr:from>
    <xdr:to>
      <xdr:col>102</xdr:col>
      <xdr:colOff>165100</xdr:colOff>
      <xdr:row>58</xdr:row>
      <xdr:rowOff>164577</xdr:rowOff>
    </xdr:to>
    <xdr:sp macro="" textlink="">
      <xdr:nvSpPr>
        <xdr:cNvPr id="815" name="楕円 814"/>
        <xdr:cNvSpPr/>
      </xdr:nvSpPr>
      <xdr:spPr>
        <a:xfrm>
          <a:off x="19494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155704</xdr:rowOff>
    </xdr:from>
    <xdr:ext cx="378565" cy="259045"/>
    <xdr:sp macro="" textlink="">
      <xdr:nvSpPr>
        <xdr:cNvPr id="816" name="テキスト ボックス 815"/>
        <xdr:cNvSpPr txBox="1"/>
      </xdr:nvSpPr>
      <xdr:spPr>
        <a:xfrm>
          <a:off x="19356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46197</xdr:rowOff>
    </xdr:from>
    <xdr:to>
      <xdr:col>98</xdr:col>
      <xdr:colOff>38100</xdr:colOff>
      <xdr:row>58</xdr:row>
      <xdr:rowOff>147797</xdr:rowOff>
    </xdr:to>
    <xdr:sp macro="" textlink="">
      <xdr:nvSpPr>
        <xdr:cNvPr id="817" name="楕円 816"/>
        <xdr:cNvSpPr/>
      </xdr:nvSpPr>
      <xdr:spPr>
        <a:xfrm>
          <a:off x="18605500" y="99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138924</xdr:rowOff>
    </xdr:from>
    <xdr:ext cx="378565" cy="259045"/>
    <xdr:sp macro="" textlink="">
      <xdr:nvSpPr>
        <xdr:cNvPr id="818" name="テキスト ボックス 817"/>
        <xdr:cNvSpPr txBox="1"/>
      </xdr:nvSpPr>
      <xdr:spPr>
        <a:xfrm>
          <a:off x="18467017" y="1008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41" name="直線コネクタ 840"/>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2"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3" name="直線コネクタ 842"/>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4"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5" name="直線コネクタ 844"/>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3774</xdr:rowOff>
    </xdr:from>
    <xdr:to>
      <xdr:col>116</xdr:col>
      <xdr:colOff>63500</xdr:colOff>
      <xdr:row>76</xdr:row>
      <xdr:rowOff>30314</xdr:rowOff>
    </xdr:to>
    <xdr:cxnSp macro="">
      <xdr:nvCxnSpPr>
        <xdr:cNvPr id="846" name="直線コネクタ 845"/>
        <xdr:cNvCxnSpPr/>
      </xdr:nvCxnSpPr>
      <xdr:spPr>
        <a:xfrm>
          <a:off x="21323300" y="12862524"/>
          <a:ext cx="838200" cy="1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7"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8" name="フローチャート: 判断 847"/>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3774</xdr:rowOff>
    </xdr:from>
    <xdr:to>
      <xdr:col>111</xdr:col>
      <xdr:colOff>177800</xdr:colOff>
      <xdr:row>75</xdr:row>
      <xdr:rowOff>69954</xdr:rowOff>
    </xdr:to>
    <xdr:cxnSp macro="">
      <xdr:nvCxnSpPr>
        <xdr:cNvPr id="849" name="直線コネクタ 848"/>
        <xdr:cNvCxnSpPr/>
      </xdr:nvCxnSpPr>
      <xdr:spPr>
        <a:xfrm flipV="1">
          <a:off x="20434300" y="12862524"/>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50" name="フローチャート: 判断 849"/>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51" name="テキスト ボックス 850"/>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69954</xdr:rowOff>
    </xdr:from>
    <xdr:to>
      <xdr:col>107</xdr:col>
      <xdr:colOff>50800</xdr:colOff>
      <xdr:row>75</xdr:row>
      <xdr:rowOff>131470</xdr:rowOff>
    </xdr:to>
    <xdr:cxnSp macro="">
      <xdr:nvCxnSpPr>
        <xdr:cNvPr id="852" name="直線コネクタ 851"/>
        <xdr:cNvCxnSpPr/>
      </xdr:nvCxnSpPr>
      <xdr:spPr>
        <a:xfrm flipV="1">
          <a:off x="19545300" y="12928704"/>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3" name="フローチャート: 判断 852"/>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4" name="テキスト ボックス 853"/>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131470</xdr:rowOff>
    </xdr:from>
    <xdr:to>
      <xdr:col>102</xdr:col>
      <xdr:colOff>114300</xdr:colOff>
      <xdr:row>75</xdr:row>
      <xdr:rowOff>148410</xdr:rowOff>
    </xdr:to>
    <xdr:cxnSp macro="">
      <xdr:nvCxnSpPr>
        <xdr:cNvPr id="855" name="直線コネクタ 854"/>
        <xdr:cNvCxnSpPr/>
      </xdr:nvCxnSpPr>
      <xdr:spPr>
        <a:xfrm flipV="1">
          <a:off x="18656300" y="12990220"/>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6" name="フローチャート: 判断 855"/>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7" name="テキスト ボックス 856"/>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8" name="フローチャート: 判断 857"/>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9" name="テキスト ボックス 858"/>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150964</xdr:rowOff>
    </xdr:from>
    <xdr:to>
      <xdr:col>116</xdr:col>
      <xdr:colOff>114300</xdr:colOff>
      <xdr:row>76</xdr:row>
      <xdr:rowOff>81114</xdr:rowOff>
    </xdr:to>
    <xdr:sp macro="" textlink="">
      <xdr:nvSpPr>
        <xdr:cNvPr id="865" name="楕円 864"/>
        <xdr:cNvSpPr/>
      </xdr:nvSpPr>
      <xdr:spPr>
        <a:xfrm>
          <a:off x="22110700" y="13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129391</xdr:rowOff>
    </xdr:from>
    <xdr:ext cx="534377" cy="259045"/>
    <xdr:sp macro="" textlink="">
      <xdr:nvSpPr>
        <xdr:cNvPr id="866" name="繰出金該当値テキスト"/>
        <xdr:cNvSpPr txBox="1"/>
      </xdr:nvSpPr>
      <xdr:spPr>
        <a:xfrm>
          <a:off x="22212300" y="129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124424</xdr:rowOff>
    </xdr:from>
    <xdr:to>
      <xdr:col>112</xdr:col>
      <xdr:colOff>38100</xdr:colOff>
      <xdr:row>75</xdr:row>
      <xdr:rowOff>54574</xdr:rowOff>
    </xdr:to>
    <xdr:sp macro="" textlink="">
      <xdr:nvSpPr>
        <xdr:cNvPr id="867" name="楕円 866"/>
        <xdr:cNvSpPr/>
      </xdr:nvSpPr>
      <xdr:spPr>
        <a:xfrm>
          <a:off x="21272500" y="12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71101</xdr:rowOff>
    </xdr:from>
    <xdr:ext cx="534377" cy="259045"/>
    <xdr:sp macro="" textlink="">
      <xdr:nvSpPr>
        <xdr:cNvPr id="868" name="テキスト ボックス 867"/>
        <xdr:cNvSpPr txBox="1"/>
      </xdr:nvSpPr>
      <xdr:spPr>
        <a:xfrm>
          <a:off x="21056111" y="125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19154</xdr:rowOff>
    </xdr:from>
    <xdr:to>
      <xdr:col>107</xdr:col>
      <xdr:colOff>101600</xdr:colOff>
      <xdr:row>75</xdr:row>
      <xdr:rowOff>120754</xdr:rowOff>
    </xdr:to>
    <xdr:sp macro="" textlink="">
      <xdr:nvSpPr>
        <xdr:cNvPr id="869" name="楕円 868"/>
        <xdr:cNvSpPr/>
      </xdr:nvSpPr>
      <xdr:spPr>
        <a:xfrm>
          <a:off x="20383500" y="128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137281</xdr:rowOff>
    </xdr:from>
    <xdr:ext cx="534377" cy="259045"/>
    <xdr:sp macro="" textlink="">
      <xdr:nvSpPr>
        <xdr:cNvPr id="870" name="テキスト ボックス 869"/>
        <xdr:cNvSpPr txBox="1"/>
      </xdr:nvSpPr>
      <xdr:spPr>
        <a:xfrm>
          <a:off x="20167111" y="126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80670</xdr:rowOff>
    </xdr:from>
    <xdr:to>
      <xdr:col>102</xdr:col>
      <xdr:colOff>165100</xdr:colOff>
      <xdr:row>76</xdr:row>
      <xdr:rowOff>10821</xdr:rowOff>
    </xdr:to>
    <xdr:sp macro="" textlink="">
      <xdr:nvSpPr>
        <xdr:cNvPr id="871" name="楕円 870"/>
        <xdr:cNvSpPr/>
      </xdr:nvSpPr>
      <xdr:spPr>
        <a:xfrm>
          <a:off x="19494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27347</xdr:rowOff>
    </xdr:from>
    <xdr:ext cx="534377" cy="259045"/>
    <xdr:sp macro="" textlink="">
      <xdr:nvSpPr>
        <xdr:cNvPr id="872" name="テキスト ボックス 871"/>
        <xdr:cNvSpPr txBox="1"/>
      </xdr:nvSpPr>
      <xdr:spPr>
        <a:xfrm>
          <a:off x="19278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97610</xdr:rowOff>
    </xdr:from>
    <xdr:to>
      <xdr:col>98</xdr:col>
      <xdr:colOff>38100</xdr:colOff>
      <xdr:row>76</xdr:row>
      <xdr:rowOff>27760</xdr:rowOff>
    </xdr:to>
    <xdr:sp macro="" textlink="">
      <xdr:nvSpPr>
        <xdr:cNvPr id="873" name="楕円 872"/>
        <xdr:cNvSpPr/>
      </xdr:nvSpPr>
      <xdr:spPr>
        <a:xfrm>
          <a:off x="18605500" y="129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44287</xdr:rowOff>
    </xdr:from>
    <xdr:ext cx="534377" cy="259045"/>
    <xdr:sp macro="" textlink="">
      <xdr:nvSpPr>
        <xdr:cNvPr id="874" name="テキスト ボックス 873"/>
        <xdr:cNvSpPr txBox="1"/>
      </xdr:nvSpPr>
      <xdr:spPr>
        <a:xfrm>
          <a:off x="18389111" y="127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５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下水道事業会計補助金の増額、また、湯河原町真鶴町衛生組合の最終処分場の工事に対する償還により、大幅な増額となった。今後も湯河原町真鶴町衛生組合負担金公債費負担金により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昨年度、道路新設改良事業、防災救急無線再整備事業などの減額により減少したが、今年度は（仮称）防災コミュニティセンター整備事業や美術館施設整備事業などにより増加した。</a:t>
          </a:r>
        </a:p>
        <a:p>
          <a:r>
            <a:rPr kumimoji="1" lang="ja-JP" altLang="en-US" sz="1300">
              <a:latin typeface="ＭＳ Ｐゴシック" panose="020B0600070205080204" pitchFamily="50" charset="-128"/>
              <a:ea typeface="ＭＳ Ｐゴシック" panose="020B0600070205080204" pitchFamily="50" charset="-128"/>
            </a:rPr>
            <a:t>　積立金については、まちづくり寄附金が年々増加していることからまちづくり基金積立金が増加傾向にあるが、次年度からは減額する見込みであるため、減少すると思われる。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繰り出金については、国民健康保険事業特別会計繰出金などが減額したことにより、減少してる。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25,453
25,162
40.97
10,475,191
10,223,094
112,498
5,502,070
8,716,447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xdr:rowOff>
    </xdr:from>
    <xdr:to>
      <xdr:col>24</xdr:col>
      <xdr:colOff>63500</xdr:colOff>
      <xdr:row>32</xdr:row>
      <xdr:rowOff>68834</xdr:rowOff>
    </xdr:to>
    <xdr:cxnSp macro="">
      <xdr:nvCxnSpPr>
        <xdr:cNvPr id="61" name="直線コネクタ 60"/>
        <xdr:cNvCxnSpPr/>
      </xdr:nvCxnSpPr>
      <xdr:spPr>
        <a:xfrm flipV="1">
          <a:off x="3797300" y="549122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37592</xdr:rowOff>
    </xdr:from>
    <xdr:to>
      <xdr:col>19</xdr:col>
      <xdr:colOff>177800</xdr:colOff>
      <xdr:row>32</xdr:row>
      <xdr:rowOff>68834</xdr:rowOff>
    </xdr:to>
    <xdr:cxnSp macro="">
      <xdr:nvCxnSpPr>
        <xdr:cNvPr id="64" name="直線コネクタ 63"/>
        <xdr:cNvCxnSpPr/>
      </xdr:nvCxnSpPr>
      <xdr:spPr>
        <a:xfrm>
          <a:off x="2908300" y="55239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37592</xdr:rowOff>
    </xdr:from>
    <xdr:to>
      <xdr:col>15</xdr:col>
      <xdr:colOff>50800</xdr:colOff>
      <xdr:row>32</xdr:row>
      <xdr:rowOff>49784</xdr:rowOff>
    </xdr:to>
    <xdr:cxnSp macro="">
      <xdr:nvCxnSpPr>
        <xdr:cNvPr id="67" name="直線コネクタ 66"/>
        <xdr:cNvCxnSpPr/>
      </xdr:nvCxnSpPr>
      <xdr:spPr>
        <a:xfrm flipV="1">
          <a:off x="2019300" y="55239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49784</xdr:rowOff>
    </xdr:from>
    <xdr:to>
      <xdr:col>10</xdr:col>
      <xdr:colOff>114300</xdr:colOff>
      <xdr:row>32</xdr:row>
      <xdr:rowOff>58547</xdr:rowOff>
    </xdr:to>
    <xdr:cxnSp macro="">
      <xdr:nvCxnSpPr>
        <xdr:cNvPr id="70" name="直線コネクタ 69"/>
        <xdr:cNvCxnSpPr/>
      </xdr:nvCxnSpPr>
      <xdr:spPr>
        <a:xfrm flipV="1">
          <a:off x="1130300" y="553618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125476</xdr:rowOff>
    </xdr:from>
    <xdr:to>
      <xdr:col>24</xdr:col>
      <xdr:colOff>114300</xdr:colOff>
      <xdr:row>32</xdr:row>
      <xdr:rowOff>55626</xdr:rowOff>
    </xdr:to>
    <xdr:sp macro="" textlink="">
      <xdr:nvSpPr>
        <xdr:cNvPr id="80" name="楕円 79"/>
        <xdr:cNvSpPr/>
      </xdr:nvSpPr>
      <xdr:spPr>
        <a:xfrm>
          <a:off x="45847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148353</xdr:rowOff>
    </xdr:from>
    <xdr:ext cx="469744" cy="259045"/>
    <xdr:sp macro="" textlink="">
      <xdr:nvSpPr>
        <xdr:cNvPr id="81" name="議会費該当値テキスト"/>
        <xdr:cNvSpPr txBox="1"/>
      </xdr:nvSpPr>
      <xdr:spPr>
        <a:xfrm>
          <a:off x="4686300" y="52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18034</xdr:rowOff>
    </xdr:from>
    <xdr:to>
      <xdr:col>20</xdr:col>
      <xdr:colOff>38100</xdr:colOff>
      <xdr:row>32</xdr:row>
      <xdr:rowOff>119634</xdr:rowOff>
    </xdr:to>
    <xdr:sp macro="" textlink="">
      <xdr:nvSpPr>
        <xdr:cNvPr id="82" name="楕円 81"/>
        <xdr:cNvSpPr/>
      </xdr:nvSpPr>
      <xdr:spPr>
        <a:xfrm>
          <a:off x="3746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136161</xdr:rowOff>
    </xdr:from>
    <xdr:ext cx="469744" cy="259045"/>
    <xdr:sp macro="" textlink="">
      <xdr:nvSpPr>
        <xdr:cNvPr id="83" name="テキスト ボックス 82"/>
        <xdr:cNvSpPr txBox="1"/>
      </xdr:nvSpPr>
      <xdr:spPr>
        <a:xfrm>
          <a:off x="3562428" y="52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158242</xdr:rowOff>
    </xdr:from>
    <xdr:to>
      <xdr:col>15</xdr:col>
      <xdr:colOff>101600</xdr:colOff>
      <xdr:row>32</xdr:row>
      <xdr:rowOff>88392</xdr:rowOff>
    </xdr:to>
    <xdr:sp macro="" textlink="">
      <xdr:nvSpPr>
        <xdr:cNvPr id="84" name="楕円 83"/>
        <xdr:cNvSpPr/>
      </xdr:nvSpPr>
      <xdr:spPr>
        <a:xfrm>
          <a:off x="2857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104919</xdr:rowOff>
    </xdr:from>
    <xdr:ext cx="469744" cy="259045"/>
    <xdr:sp macro="" textlink="">
      <xdr:nvSpPr>
        <xdr:cNvPr id="85" name="テキスト ボックス 84"/>
        <xdr:cNvSpPr txBox="1"/>
      </xdr:nvSpPr>
      <xdr:spPr>
        <a:xfrm>
          <a:off x="2673428"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170434</xdr:rowOff>
    </xdr:from>
    <xdr:to>
      <xdr:col>10</xdr:col>
      <xdr:colOff>165100</xdr:colOff>
      <xdr:row>32</xdr:row>
      <xdr:rowOff>100584</xdr:rowOff>
    </xdr:to>
    <xdr:sp macro="" textlink="">
      <xdr:nvSpPr>
        <xdr:cNvPr id="86" name="楕円 85"/>
        <xdr:cNvSpPr/>
      </xdr:nvSpPr>
      <xdr:spPr>
        <a:xfrm>
          <a:off x="1968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117111</xdr:rowOff>
    </xdr:from>
    <xdr:ext cx="469744" cy="259045"/>
    <xdr:sp macro="" textlink="">
      <xdr:nvSpPr>
        <xdr:cNvPr id="87" name="テキスト ボックス 86"/>
        <xdr:cNvSpPr txBox="1"/>
      </xdr:nvSpPr>
      <xdr:spPr>
        <a:xfrm>
          <a:off x="1784428"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xdr:rowOff>
    </xdr:from>
    <xdr:to>
      <xdr:col>6</xdr:col>
      <xdr:colOff>38100</xdr:colOff>
      <xdr:row>32</xdr:row>
      <xdr:rowOff>109347</xdr:rowOff>
    </xdr:to>
    <xdr:sp macro="" textlink="">
      <xdr:nvSpPr>
        <xdr:cNvPr id="88" name="楕円 87"/>
        <xdr:cNvSpPr/>
      </xdr:nvSpPr>
      <xdr:spPr>
        <a:xfrm>
          <a:off x="1079500" y="5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125874</xdr:rowOff>
    </xdr:from>
    <xdr:ext cx="469744" cy="259045"/>
    <xdr:sp macro="" textlink="">
      <xdr:nvSpPr>
        <xdr:cNvPr id="89" name="テキスト ボックス 88"/>
        <xdr:cNvSpPr txBox="1"/>
      </xdr:nvSpPr>
      <xdr:spPr>
        <a:xfrm>
          <a:off x="895428" y="52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119129</xdr:rowOff>
    </xdr:from>
    <xdr:to>
      <xdr:col>24</xdr:col>
      <xdr:colOff>63500</xdr:colOff>
      <xdr:row>57</xdr:row>
      <xdr:rowOff>157867</xdr:rowOff>
    </xdr:to>
    <xdr:cxnSp macro="">
      <xdr:nvCxnSpPr>
        <xdr:cNvPr id="120" name="直線コネクタ 119"/>
        <xdr:cNvCxnSpPr/>
      </xdr:nvCxnSpPr>
      <xdr:spPr>
        <a:xfrm>
          <a:off x="3797300" y="9891779"/>
          <a:ext cx="838200" cy="3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119129</xdr:rowOff>
    </xdr:from>
    <xdr:to>
      <xdr:col>19</xdr:col>
      <xdr:colOff>177800</xdr:colOff>
      <xdr:row>58</xdr:row>
      <xdr:rowOff>85554</xdr:rowOff>
    </xdr:to>
    <xdr:cxnSp macro="">
      <xdr:nvCxnSpPr>
        <xdr:cNvPr id="123" name="直線コネクタ 122"/>
        <xdr:cNvCxnSpPr/>
      </xdr:nvCxnSpPr>
      <xdr:spPr>
        <a:xfrm flipV="1">
          <a:off x="2908300" y="9891779"/>
          <a:ext cx="889000" cy="1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85554</xdr:rowOff>
    </xdr:from>
    <xdr:to>
      <xdr:col>15</xdr:col>
      <xdr:colOff>50800</xdr:colOff>
      <xdr:row>58</xdr:row>
      <xdr:rowOff>105789</xdr:rowOff>
    </xdr:to>
    <xdr:cxnSp macro="">
      <xdr:nvCxnSpPr>
        <xdr:cNvPr id="126" name="直線コネクタ 125"/>
        <xdr:cNvCxnSpPr/>
      </xdr:nvCxnSpPr>
      <xdr:spPr>
        <a:xfrm flipV="1">
          <a:off x="2019300" y="10029654"/>
          <a:ext cx="889000" cy="2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105720</xdr:rowOff>
    </xdr:from>
    <xdr:to>
      <xdr:col>10</xdr:col>
      <xdr:colOff>114300</xdr:colOff>
      <xdr:row>58</xdr:row>
      <xdr:rowOff>105789</xdr:rowOff>
    </xdr:to>
    <xdr:cxnSp macro="">
      <xdr:nvCxnSpPr>
        <xdr:cNvPr id="129" name="直線コネクタ 128"/>
        <xdr:cNvCxnSpPr/>
      </xdr:nvCxnSpPr>
      <xdr:spPr>
        <a:xfrm>
          <a:off x="1130300" y="1004982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107067</xdr:rowOff>
    </xdr:from>
    <xdr:to>
      <xdr:col>24</xdr:col>
      <xdr:colOff>114300</xdr:colOff>
      <xdr:row>58</xdr:row>
      <xdr:rowOff>37217</xdr:rowOff>
    </xdr:to>
    <xdr:sp macro="" textlink="">
      <xdr:nvSpPr>
        <xdr:cNvPr id="139" name="楕円 138"/>
        <xdr:cNvSpPr/>
      </xdr:nvSpPr>
      <xdr:spPr>
        <a:xfrm>
          <a:off x="4584700" y="98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129944</xdr:rowOff>
    </xdr:from>
    <xdr:ext cx="534377" cy="259045"/>
    <xdr:sp macro="" textlink="">
      <xdr:nvSpPr>
        <xdr:cNvPr id="140" name="総務費該当値テキスト"/>
        <xdr:cNvSpPr txBox="1"/>
      </xdr:nvSpPr>
      <xdr:spPr>
        <a:xfrm>
          <a:off x="4686300" y="973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68329</xdr:rowOff>
    </xdr:from>
    <xdr:to>
      <xdr:col>20</xdr:col>
      <xdr:colOff>38100</xdr:colOff>
      <xdr:row>57</xdr:row>
      <xdr:rowOff>169929</xdr:rowOff>
    </xdr:to>
    <xdr:sp macro="" textlink="">
      <xdr:nvSpPr>
        <xdr:cNvPr id="141" name="楕円 140"/>
        <xdr:cNvSpPr/>
      </xdr:nvSpPr>
      <xdr:spPr>
        <a:xfrm>
          <a:off x="3746500" y="98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15006</xdr:rowOff>
    </xdr:from>
    <xdr:ext cx="534377" cy="259045"/>
    <xdr:sp macro="" textlink="">
      <xdr:nvSpPr>
        <xdr:cNvPr id="142" name="テキスト ボックス 141"/>
        <xdr:cNvSpPr txBox="1"/>
      </xdr:nvSpPr>
      <xdr:spPr>
        <a:xfrm>
          <a:off x="3530111" y="961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34754</xdr:rowOff>
    </xdr:from>
    <xdr:to>
      <xdr:col>15</xdr:col>
      <xdr:colOff>101600</xdr:colOff>
      <xdr:row>58</xdr:row>
      <xdr:rowOff>136354</xdr:rowOff>
    </xdr:to>
    <xdr:sp macro="" textlink="">
      <xdr:nvSpPr>
        <xdr:cNvPr id="143" name="楕円 142"/>
        <xdr:cNvSpPr/>
      </xdr:nvSpPr>
      <xdr:spPr>
        <a:xfrm>
          <a:off x="2857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152881</xdr:rowOff>
    </xdr:from>
    <xdr:ext cx="534377" cy="259045"/>
    <xdr:sp macro="" textlink="">
      <xdr:nvSpPr>
        <xdr:cNvPr id="144" name="テキスト ボックス 143"/>
        <xdr:cNvSpPr txBox="1"/>
      </xdr:nvSpPr>
      <xdr:spPr>
        <a:xfrm>
          <a:off x="2641111" y="9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54989</xdr:rowOff>
    </xdr:from>
    <xdr:to>
      <xdr:col>10</xdr:col>
      <xdr:colOff>165100</xdr:colOff>
      <xdr:row>58</xdr:row>
      <xdr:rowOff>156589</xdr:rowOff>
    </xdr:to>
    <xdr:sp macro="" textlink="">
      <xdr:nvSpPr>
        <xdr:cNvPr id="145" name="楕円 144"/>
        <xdr:cNvSpPr/>
      </xdr:nvSpPr>
      <xdr:spPr>
        <a:xfrm>
          <a:off x="1968500" y="99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147716</xdr:rowOff>
    </xdr:from>
    <xdr:ext cx="534377" cy="259045"/>
    <xdr:sp macro="" textlink="">
      <xdr:nvSpPr>
        <xdr:cNvPr id="146" name="テキスト ボックス 145"/>
        <xdr:cNvSpPr txBox="1"/>
      </xdr:nvSpPr>
      <xdr:spPr>
        <a:xfrm>
          <a:off x="1752111" y="100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54920</xdr:rowOff>
    </xdr:from>
    <xdr:to>
      <xdr:col>6</xdr:col>
      <xdr:colOff>38100</xdr:colOff>
      <xdr:row>58</xdr:row>
      <xdr:rowOff>156520</xdr:rowOff>
    </xdr:to>
    <xdr:sp macro="" textlink="">
      <xdr:nvSpPr>
        <xdr:cNvPr id="147" name="楕円 146"/>
        <xdr:cNvSpPr/>
      </xdr:nvSpPr>
      <xdr:spPr>
        <a:xfrm>
          <a:off x="1079500" y="99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147647</xdr:rowOff>
    </xdr:from>
    <xdr:ext cx="534377" cy="259045"/>
    <xdr:sp macro="" textlink="">
      <xdr:nvSpPr>
        <xdr:cNvPr id="148" name="テキスト ボックス 147"/>
        <xdr:cNvSpPr txBox="1"/>
      </xdr:nvSpPr>
      <xdr:spPr>
        <a:xfrm>
          <a:off x="863111" y="1009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140399</xdr:rowOff>
    </xdr:from>
    <xdr:to>
      <xdr:col>24</xdr:col>
      <xdr:colOff>63500</xdr:colOff>
      <xdr:row>78</xdr:row>
      <xdr:rowOff>636</xdr:rowOff>
    </xdr:to>
    <xdr:cxnSp macro="">
      <xdr:nvCxnSpPr>
        <xdr:cNvPr id="178" name="直線コネクタ 177"/>
        <xdr:cNvCxnSpPr/>
      </xdr:nvCxnSpPr>
      <xdr:spPr>
        <a:xfrm>
          <a:off x="3797300" y="13342049"/>
          <a:ext cx="8382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85407</xdr:rowOff>
    </xdr:from>
    <xdr:to>
      <xdr:col>19</xdr:col>
      <xdr:colOff>177800</xdr:colOff>
      <xdr:row>77</xdr:row>
      <xdr:rowOff>140399</xdr:rowOff>
    </xdr:to>
    <xdr:cxnSp macro="">
      <xdr:nvCxnSpPr>
        <xdr:cNvPr id="181" name="直線コネクタ 180"/>
        <xdr:cNvCxnSpPr/>
      </xdr:nvCxnSpPr>
      <xdr:spPr>
        <a:xfrm>
          <a:off x="2908300" y="13287057"/>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85407</xdr:rowOff>
    </xdr:from>
    <xdr:to>
      <xdr:col>15</xdr:col>
      <xdr:colOff>50800</xdr:colOff>
      <xdr:row>78</xdr:row>
      <xdr:rowOff>20282</xdr:rowOff>
    </xdr:to>
    <xdr:cxnSp macro="">
      <xdr:nvCxnSpPr>
        <xdr:cNvPr id="184" name="直線コネクタ 183"/>
        <xdr:cNvCxnSpPr/>
      </xdr:nvCxnSpPr>
      <xdr:spPr>
        <a:xfrm flipV="1">
          <a:off x="2019300" y="13287057"/>
          <a:ext cx="889000" cy="10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20282</xdr:rowOff>
    </xdr:from>
    <xdr:to>
      <xdr:col>10</xdr:col>
      <xdr:colOff>114300</xdr:colOff>
      <xdr:row>78</xdr:row>
      <xdr:rowOff>124828</xdr:rowOff>
    </xdr:to>
    <xdr:cxnSp macro="">
      <xdr:nvCxnSpPr>
        <xdr:cNvPr id="187" name="直線コネクタ 186"/>
        <xdr:cNvCxnSpPr/>
      </xdr:nvCxnSpPr>
      <xdr:spPr>
        <a:xfrm flipV="1">
          <a:off x="1130300" y="13393382"/>
          <a:ext cx="8890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121286</xdr:rowOff>
    </xdr:from>
    <xdr:to>
      <xdr:col>24</xdr:col>
      <xdr:colOff>114300</xdr:colOff>
      <xdr:row>78</xdr:row>
      <xdr:rowOff>51436</xdr:rowOff>
    </xdr:to>
    <xdr:sp macro="" textlink="">
      <xdr:nvSpPr>
        <xdr:cNvPr id="197" name="楕円 196"/>
        <xdr:cNvSpPr/>
      </xdr:nvSpPr>
      <xdr:spPr>
        <a:xfrm>
          <a:off x="45847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99713</xdr:rowOff>
    </xdr:from>
    <xdr:ext cx="599010" cy="259045"/>
    <xdr:sp macro="" textlink="">
      <xdr:nvSpPr>
        <xdr:cNvPr id="198" name="民生費該当値テキスト"/>
        <xdr:cNvSpPr txBox="1"/>
      </xdr:nvSpPr>
      <xdr:spPr>
        <a:xfrm>
          <a:off x="4686300" y="133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89599</xdr:rowOff>
    </xdr:from>
    <xdr:to>
      <xdr:col>20</xdr:col>
      <xdr:colOff>38100</xdr:colOff>
      <xdr:row>78</xdr:row>
      <xdr:rowOff>19749</xdr:rowOff>
    </xdr:to>
    <xdr:sp macro="" textlink="">
      <xdr:nvSpPr>
        <xdr:cNvPr id="199" name="楕円 198"/>
        <xdr:cNvSpPr/>
      </xdr:nvSpPr>
      <xdr:spPr>
        <a:xfrm>
          <a:off x="3746500" y="132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10876</xdr:rowOff>
    </xdr:from>
    <xdr:ext cx="599010" cy="259045"/>
    <xdr:sp macro="" textlink="">
      <xdr:nvSpPr>
        <xdr:cNvPr id="200" name="テキスト ボックス 199"/>
        <xdr:cNvSpPr txBox="1"/>
      </xdr:nvSpPr>
      <xdr:spPr>
        <a:xfrm>
          <a:off x="3497795" y="133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34607</xdr:rowOff>
    </xdr:from>
    <xdr:to>
      <xdr:col>15</xdr:col>
      <xdr:colOff>101600</xdr:colOff>
      <xdr:row>77</xdr:row>
      <xdr:rowOff>136207</xdr:rowOff>
    </xdr:to>
    <xdr:sp macro="" textlink="">
      <xdr:nvSpPr>
        <xdr:cNvPr id="201" name="楕円 200"/>
        <xdr:cNvSpPr/>
      </xdr:nvSpPr>
      <xdr:spPr>
        <a:xfrm>
          <a:off x="2857500" y="13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127334</xdr:rowOff>
    </xdr:from>
    <xdr:ext cx="599010" cy="259045"/>
    <xdr:sp macro="" textlink="">
      <xdr:nvSpPr>
        <xdr:cNvPr id="202" name="テキスト ボックス 201"/>
        <xdr:cNvSpPr txBox="1"/>
      </xdr:nvSpPr>
      <xdr:spPr>
        <a:xfrm>
          <a:off x="2608795" y="1332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140932</xdr:rowOff>
    </xdr:from>
    <xdr:to>
      <xdr:col>10</xdr:col>
      <xdr:colOff>165100</xdr:colOff>
      <xdr:row>78</xdr:row>
      <xdr:rowOff>71082</xdr:rowOff>
    </xdr:to>
    <xdr:sp macro="" textlink="">
      <xdr:nvSpPr>
        <xdr:cNvPr id="203" name="楕円 202"/>
        <xdr:cNvSpPr/>
      </xdr:nvSpPr>
      <xdr:spPr>
        <a:xfrm>
          <a:off x="1968500" y="133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62209</xdr:rowOff>
    </xdr:from>
    <xdr:ext cx="599010" cy="259045"/>
    <xdr:sp macro="" textlink="">
      <xdr:nvSpPr>
        <xdr:cNvPr id="204" name="テキスト ボックス 203"/>
        <xdr:cNvSpPr txBox="1"/>
      </xdr:nvSpPr>
      <xdr:spPr>
        <a:xfrm>
          <a:off x="1719795" y="134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74028</xdr:rowOff>
    </xdr:from>
    <xdr:to>
      <xdr:col>6</xdr:col>
      <xdr:colOff>38100</xdr:colOff>
      <xdr:row>79</xdr:row>
      <xdr:rowOff>4178</xdr:rowOff>
    </xdr:to>
    <xdr:sp macro="" textlink="">
      <xdr:nvSpPr>
        <xdr:cNvPr id="205" name="楕円 204"/>
        <xdr:cNvSpPr/>
      </xdr:nvSpPr>
      <xdr:spPr>
        <a:xfrm>
          <a:off x="1079500" y="134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166755</xdr:rowOff>
    </xdr:from>
    <xdr:ext cx="534377" cy="259045"/>
    <xdr:sp macro="" textlink="">
      <xdr:nvSpPr>
        <xdr:cNvPr id="206" name="テキスト ボックス 205"/>
        <xdr:cNvSpPr txBox="1"/>
      </xdr:nvSpPr>
      <xdr:spPr>
        <a:xfrm>
          <a:off x="863111" y="135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129848</xdr:rowOff>
    </xdr:from>
    <xdr:to>
      <xdr:col>24</xdr:col>
      <xdr:colOff>63500</xdr:colOff>
      <xdr:row>97</xdr:row>
      <xdr:rowOff>10078</xdr:rowOff>
    </xdr:to>
    <xdr:cxnSp macro="">
      <xdr:nvCxnSpPr>
        <xdr:cNvPr id="231" name="直線コネクタ 230"/>
        <xdr:cNvCxnSpPr/>
      </xdr:nvCxnSpPr>
      <xdr:spPr>
        <a:xfrm flipV="1">
          <a:off x="3797300" y="16589048"/>
          <a:ext cx="838200" cy="5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10078</xdr:rowOff>
    </xdr:from>
    <xdr:to>
      <xdr:col>19</xdr:col>
      <xdr:colOff>177800</xdr:colOff>
      <xdr:row>97</xdr:row>
      <xdr:rowOff>21811</xdr:rowOff>
    </xdr:to>
    <xdr:cxnSp macro="">
      <xdr:nvCxnSpPr>
        <xdr:cNvPr id="234" name="直線コネクタ 233"/>
        <xdr:cNvCxnSpPr/>
      </xdr:nvCxnSpPr>
      <xdr:spPr>
        <a:xfrm flipV="1">
          <a:off x="2908300" y="16640728"/>
          <a:ext cx="889000" cy="1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20456</xdr:rowOff>
    </xdr:from>
    <xdr:to>
      <xdr:col>15</xdr:col>
      <xdr:colOff>50800</xdr:colOff>
      <xdr:row>97</xdr:row>
      <xdr:rowOff>21811</xdr:rowOff>
    </xdr:to>
    <xdr:cxnSp macro="">
      <xdr:nvCxnSpPr>
        <xdr:cNvPr id="237" name="直線コネクタ 236"/>
        <xdr:cNvCxnSpPr/>
      </xdr:nvCxnSpPr>
      <xdr:spPr>
        <a:xfrm>
          <a:off x="2019300" y="16651106"/>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20456</xdr:rowOff>
    </xdr:from>
    <xdr:to>
      <xdr:col>10</xdr:col>
      <xdr:colOff>114300</xdr:colOff>
      <xdr:row>97</xdr:row>
      <xdr:rowOff>35482</xdr:rowOff>
    </xdr:to>
    <xdr:cxnSp macro="">
      <xdr:nvCxnSpPr>
        <xdr:cNvPr id="240" name="直線コネクタ 239"/>
        <xdr:cNvCxnSpPr/>
      </xdr:nvCxnSpPr>
      <xdr:spPr>
        <a:xfrm flipV="1">
          <a:off x="1130300" y="16651106"/>
          <a:ext cx="889000" cy="1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79048</xdr:rowOff>
    </xdr:from>
    <xdr:to>
      <xdr:col>24</xdr:col>
      <xdr:colOff>114300</xdr:colOff>
      <xdr:row>97</xdr:row>
      <xdr:rowOff>9198</xdr:rowOff>
    </xdr:to>
    <xdr:sp macro="" textlink="">
      <xdr:nvSpPr>
        <xdr:cNvPr id="250" name="楕円 249"/>
        <xdr:cNvSpPr/>
      </xdr:nvSpPr>
      <xdr:spPr>
        <a:xfrm>
          <a:off x="4584700" y="165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101925</xdr:rowOff>
    </xdr:from>
    <xdr:ext cx="534377" cy="259045"/>
    <xdr:sp macro="" textlink="">
      <xdr:nvSpPr>
        <xdr:cNvPr id="251" name="衛生費該当値テキスト"/>
        <xdr:cNvSpPr txBox="1"/>
      </xdr:nvSpPr>
      <xdr:spPr>
        <a:xfrm>
          <a:off x="4686300" y="163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130728</xdr:rowOff>
    </xdr:from>
    <xdr:to>
      <xdr:col>20</xdr:col>
      <xdr:colOff>38100</xdr:colOff>
      <xdr:row>97</xdr:row>
      <xdr:rowOff>60878</xdr:rowOff>
    </xdr:to>
    <xdr:sp macro="" textlink="">
      <xdr:nvSpPr>
        <xdr:cNvPr id="252" name="楕円 251"/>
        <xdr:cNvSpPr/>
      </xdr:nvSpPr>
      <xdr:spPr>
        <a:xfrm>
          <a:off x="3746500" y="16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52005</xdr:rowOff>
    </xdr:from>
    <xdr:ext cx="534377" cy="259045"/>
    <xdr:sp macro="" textlink="">
      <xdr:nvSpPr>
        <xdr:cNvPr id="253" name="テキスト ボックス 252"/>
        <xdr:cNvSpPr txBox="1"/>
      </xdr:nvSpPr>
      <xdr:spPr>
        <a:xfrm>
          <a:off x="3530111" y="16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142461</xdr:rowOff>
    </xdr:from>
    <xdr:to>
      <xdr:col>15</xdr:col>
      <xdr:colOff>101600</xdr:colOff>
      <xdr:row>97</xdr:row>
      <xdr:rowOff>72611</xdr:rowOff>
    </xdr:to>
    <xdr:sp macro="" textlink="">
      <xdr:nvSpPr>
        <xdr:cNvPr id="254" name="楕円 253"/>
        <xdr:cNvSpPr/>
      </xdr:nvSpPr>
      <xdr:spPr>
        <a:xfrm>
          <a:off x="28575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63738</xdr:rowOff>
    </xdr:from>
    <xdr:ext cx="534377" cy="259045"/>
    <xdr:sp macro="" textlink="">
      <xdr:nvSpPr>
        <xdr:cNvPr id="255" name="テキスト ボックス 254"/>
        <xdr:cNvSpPr txBox="1"/>
      </xdr:nvSpPr>
      <xdr:spPr>
        <a:xfrm>
          <a:off x="2641111" y="166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141106</xdr:rowOff>
    </xdr:from>
    <xdr:to>
      <xdr:col>10</xdr:col>
      <xdr:colOff>165100</xdr:colOff>
      <xdr:row>97</xdr:row>
      <xdr:rowOff>71256</xdr:rowOff>
    </xdr:to>
    <xdr:sp macro="" textlink="">
      <xdr:nvSpPr>
        <xdr:cNvPr id="256" name="楕円 255"/>
        <xdr:cNvSpPr/>
      </xdr:nvSpPr>
      <xdr:spPr>
        <a:xfrm>
          <a:off x="1968500" y="16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62383</xdr:rowOff>
    </xdr:from>
    <xdr:ext cx="534377" cy="259045"/>
    <xdr:sp macro="" textlink="">
      <xdr:nvSpPr>
        <xdr:cNvPr id="257" name="テキスト ボックス 256"/>
        <xdr:cNvSpPr txBox="1"/>
      </xdr:nvSpPr>
      <xdr:spPr>
        <a:xfrm>
          <a:off x="1752111" y="166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156132</xdr:rowOff>
    </xdr:from>
    <xdr:to>
      <xdr:col>6</xdr:col>
      <xdr:colOff>38100</xdr:colOff>
      <xdr:row>97</xdr:row>
      <xdr:rowOff>86282</xdr:rowOff>
    </xdr:to>
    <xdr:sp macro="" textlink="">
      <xdr:nvSpPr>
        <xdr:cNvPr id="258" name="楕円 257"/>
        <xdr:cNvSpPr/>
      </xdr:nvSpPr>
      <xdr:spPr>
        <a:xfrm>
          <a:off x="1079500" y="166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77409</xdr:rowOff>
    </xdr:from>
    <xdr:ext cx="534377" cy="259045"/>
    <xdr:sp macro="" textlink="">
      <xdr:nvSpPr>
        <xdr:cNvPr id="259" name="テキスト ボックス 258"/>
        <xdr:cNvSpPr txBox="1"/>
      </xdr:nvSpPr>
      <xdr:spPr>
        <a:xfrm>
          <a:off x="863111" y="167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33782</xdr:rowOff>
    </xdr:from>
    <xdr:to>
      <xdr:col>55</xdr:col>
      <xdr:colOff>0</xdr:colOff>
      <xdr:row>39</xdr:row>
      <xdr:rowOff>34163</xdr:rowOff>
    </xdr:to>
    <xdr:cxnSp macro="">
      <xdr:nvCxnSpPr>
        <xdr:cNvPr id="288" name="直線コネクタ 287"/>
        <xdr:cNvCxnSpPr/>
      </xdr:nvCxnSpPr>
      <xdr:spPr>
        <a:xfrm flipV="1">
          <a:off x="9639300" y="672033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34163</xdr:rowOff>
    </xdr:from>
    <xdr:to>
      <xdr:col>50</xdr:col>
      <xdr:colOff>114300</xdr:colOff>
      <xdr:row>39</xdr:row>
      <xdr:rowOff>35687</xdr:rowOff>
    </xdr:to>
    <xdr:cxnSp macro="">
      <xdr:nvCxnSpPr>
        <xdr:cNvPr id="291" name="直線コネクタ 290"/>
        <xdr:cNvCxnSpPr/>
      </xdr:nvCxnSpPr>
      <xdr:spPr>
        <a:xfrm flipV="1">
          <a:off x="8750300" y="6720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35687</xdr:rowOff>
    </xdr:from>
    <xdr:to>
      <xdr:col>45</xdr:col>
      <xdr:colOff>177800</xdr:colOff>
      <xdr:row>39</xdr:row>
      <xdr:rowOff>36449</xdr:rowOff>
    </xdr:to>
    <xdr:cxnSp macro="">
      <xdr:nvCxnSpPr>
        <xdr:cNvPr id="294" name="直線コネクタ 293"/>
        <xdr:cNvCxnSpPr/>
      </xdr:nvCxnSpPr>
      <xdr:spPr>
        <a:xfrm flipV="1">
          <a:off x="7861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53213</xdr:rowOff>
    </xdr:from>
    <xdr:to>
      <xdr:col>41</xdr:col>
      <xdr:colOff>50800</xdr:colOff>
      <xdr:row>39</xdr:row>
      <xdr:rowOff>36449</xdr:rowOff>
    </xdr:to>
    <xdr:cxnSp macro="">
      <xdr:nvCxnSpPr>
        <xdr:cNvPr id="297" name="直線コネクタ 296"/>
        <xdr:cNvCxnSpPr/>
      </xdr:nvCxnSpPr>
      <xdr:spPr>
        <a:xfrm>
          <a:off x="6972300" y="656831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154432</xdr:rowOff>
    </xdr:from>
    <xdr:to>
      <xdr:col>55</xdr:col>
      <xdr:colOff>50800</xdr:colOff>
      <xdr:row>39</xdr:row>
      <xdr:rowOff>84582</xdr:rowOff>
    </xdr:to>
    <xdr:sp macro="" textlink="">
      <xdr:nvSpPr>
        <xdr:cNvPr id="307" name="楕円 306"/>
        <xdr:cNvSpPr/>
      </xdr:nvSpPr>
      <xdr:spPr>
        <a:xfrm>
          <a:off x="104267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69359</xdr:rowOff>
    </xdr:from>
    <xdr:ext cx="313932" cy="259045"/>
    <xdr:sp macro="" textlink="">
      <xdr:nvSpPr>
        <xdr:cNvPr id="308" name="労働費該当値テキスト"/>
        <xdr:cNvSpPr txBox="1"/>
      </xdr:nvSpPr>
      <xdr:spPr>
        <a:xfrm>
          <a:off x="10528300" y="6584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154813</xdr:rowOff>
    </xdr:from>
    <xdr:to>
      <xdr:col>50</xdr:col>
      <xdr:colOff>165100</xdr:colOff>
      <xdr:row>39</xdr:row>
      <xdr:rowOff>84963</xdr:rowOff>
    </xdr:to>
    <xdr:sp macro="" textlink="">
      <xdr:nvSpPr>
        <xdr:cNvPr id="309" name="楕円 308"/>
        <xdr:cNvSpPr/>
      </xdr:nvSpPr>
      <xdr:spPr>
        <a:xfrm>
          <a:off x="9588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76090</xdr:rowOff>
    </xdr:from>
    <xdr:ext cx="313932" cy="259045"/>
    <xdr:sp macro="" textlink="">
      <xdr:nvSpPr>
        <xdr:cNvPr id="310" name="テキスト ボックス 309"/>
        <xdr:cNvSpPr txBox="1"/>
      </xdr:nvSpPr>
      <xdr:spPr>
        <a:xfrm>
          <a:off x="9482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156337</xdr:rowOff>
    </xdr:from>
    <xdr:to>
      <xdr:col>46</xdr:col>
      <xdr:colOff>38100</xdr:colOff>
      <xdr:row>39</xdr:row>
      <xdr:rowOff>86487</xdr:rowOff>
    </xdr:to>
    <xdr:sp macro="" textlink="">
      <xdr:nvSpPr>
        <xdr:cNvPr id="311" name="楕円 310"/>
        <xdr:cNvSpPr/>
      </xdr:nvSpPr>
      <xdr:spPr>
        <a:xfrm>
          <a:off x="8699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77614</xdr:rowOff>
    </xdr:from>
    <xdr:ext cx="313932" cy="259045"/>
    <xdr:sp macro="" textlink="">
      <xdr:nvSpPr>
        <xdr:cNvPr id="312" name="テキスト ボックス 311"/>
        <xdr:cNvSpPr txBox="1"/>
      </xdr:nvSpPr>
      <xdr:spPr>
        <a:xfrm>
          <a:off x="8593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3" name="楕円 312"/>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4" name="テキスト ボックス 313"/>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2413</xdr:rowOff>
    </xdr:from>
    <xdr:to>
      <xdr:col>36</xdr:col>
      <xdr:colOff>165100</xdr:colOff>
      <xdr:row>38</xdr:row>
      <xdr:rowOff>104013</xdr:rowOff>
    </xdr:to>
    <xdr:sp macro="" textlink="">
      <xdr:nvSpPr>
        <xdr:cNvPr id="315" name="楕円 314"/>
        <xdr:cNvSpPr/>
      </xdr:nvSpPr>
      <xdr:spPr>
        <a:xfrm>
          <a:off x="6921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95140</xdr:rowOff>
    </xdr:from>
    <xdr:ext cx="378565" cy="259045"/>
    <xdr:sp macro="" textlink="">
      <xdr:nvSpPr>
        <xdr:cNvPr id="316" name="テキスト ボックス 315"/>
        <xdr:cNvSpPr txBox="1"/>
      </xdr:nvSpPr>
      <xdr:spPr>
        <a:xfrm>
          <a:off x="6783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165613</xdr:rowOff>
    </xdr:from>
    <xdr:to>
      <xdr:col>55</xdr:col>
      <xdr:colOff>0</xdr:colOff>
      <xdr:row>59</xdr:row>
      <xdr:rowOff>11619</xdr:rowOff>
    </xdr:to>
    <xdr:cxnSp macro="">
      <xdr:nvCxnSpPr>
        <xdr:cNvPr id="347" name="直線コネクタ 346"/>
        <xdr:cNvCxnSpPr/>
      </xdr:nvCxnSpPr>
      <xdr:spPr>
        <a:xfrm>
          <a:off x="9639300" y="10109713"/>
          <a:ext cx="8382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162920</xdr:rowOff>
    </xdr:from>
    <xdr:to>
      <xdr:col>50</xdr:col>
      <xdr:colOff>114300</xdr:colOff>
      <xdr:row>58</xdr:row>
      <xdr:rowOff>165613</xdr:rowOff>
    </xdr:to>
    <xdr:cxnSp macro="">
      <xdr:nvCxnSpPr>
        <xdr:cNvPr id="350" name="直線コネクタ 349"/>
        <xdr:cNvCxnSpPr/>
      </xdr:nvCxnSpPr>
      <xdr:spPr>
        <a:xfrm>
          <a:off x="8750300" y="10107020"/>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162920</xdr:rowOff>
    </xdr:from>
    <xdr:to>
      <xdr:col>45</xdr:col>
      <xdr:colOff>177800</xdr:colOff>
      <xdr:row>59</xdr:row>
      <xdr:rowOff>18362</xdr:rowOff>
    </xdr:to>
    <xdr:cxnSp macro="">
      <xdr:nvCxnSpPr>
        <xdr:cNvPr id="353" name="直線コネクタ 352"/>
        <xdr:cNvCxnSpPr/>
      </xdr:nvCxnSpPr>
      <xdr:spPr>
        <a:xfrm flipV="1">
          <a:off x="7861300" y="10107020"/>
          <a:ext cx="8890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18362</xdr:rowOff>
    </xdr:from>
    <xdr:to>
      <xdr:col>41</xdr:col>
      <xdr:colOff>50800</xdr:colOff>
      <xdr:row>59</xdr:row>
      <xdr:rowOff>20273</xdr:rowOff>
    </xdr:to>
    <xdr:cxnSp macro="">
      <xdr:nvCxnSpPr>
        <xdr:cNvPr id="356" name="直線コネクタ 355"/>
        <xdr:cNvCxnSpPr/>
      </xdr:nvCxnSpPr>
      <xdr:spPr>
        <a:xfrm flipV="1">
          <a:off x="6972300" y="1013391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132269</xdr:rowOff>
    </xdr:from>
    <xdr:to>
      <xdr:col>55</xdr:col>
      <xdr:colOff>50800</xdr:colOff>
      <xdr:row>59</xdr:row>
      <xdr:rowOff>62419</xdr:rowOff>
    </xdr:to>
    <xdr:sp macro="" textlink="">
      <xdr:nvSpPr>
        <xdr:cNvPr id="366" name="楕円 365"/>
        <xdr:cNvSpPr/>
      </xdr:nvSpPr>
      <xdr:spPr>
        <a:xfrm>
          <a:off x="104267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47196</xdr:rowOff>
    </xdr:from>
    <xdr:ext cx="469744" cy="259045"/>
    <xdr:sp macro="" textlink="">
      <xdr:nvSpPr>
        <xdr:cNvPr id="367" name="農林水産業費該当値テキスト"/>
        <xdr:cNvSpPr txBox="1"/>
      </xdr:nvSpPr>
      <xdr:spPr>
        <a:xfrm>
          <a:off x="10528300" y="99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114813</xdr:rowOff>
    </xdr:from>
    <xdr:to>
      <xdr:col>50</xdr:col>
      <xdr:colOff>165100</xdr:colOff>
      <xdr:row>59</xdr:row>
      <xdr:rowOff>44963</xdr:rowOff>
    </xdr:to>
    <xdr:sp macro="" textlink="">
      <xdr:nvSpPr>
        <xdr:cNvPr id="368" name="楕円 367"/>
        <xdr:cNvSpPr/>
      </xdr:nvSpPr>
      <xdr:spPr>
        <a:xfrm>
          <a:off x="9588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36090</xdr:rowOff>
    </xdr:from>
    <xdr:ext cx="469744" cy="259045"/>
    <xdr:sp macro="" textlink="">
      <xdr:nvSpPr>
        <xdr:cNvPr id="369" name="テキスト ボックス 368"/>
        <xdr:cNvSpPr txBox="1"/>
      </xdr:nvSpPr>
      <xdr:spPr>
        <a:xfrm>
          <a:off x="9404428" y="101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112120</xdr:rowOff>
    </xdr:from>
    <xdr:to>
      <xdr:col>46</xdr:col>
      <xdr:colOff>38100</xdr:colOff>
      <xdr:row>59</xdr:row>
      <xdr:rowOff>42270</xdr:rowOff>
    </xdr:to>
    <xdr:sp macro="" textlink="">
      <xdr:nvSpPr>
        <xdr:cNvPr id="370" name="楕円 369"/>
        <xdr:cNvSpPr/>
      </xdr:nvSpPr>
      <xdr:spPr>
        <a:xfrm>
          <a:off x="8699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33397</xdr:rowOff>
    </xdr:from>
    <xdr:ext cx="469744" cy="259045"/>
    <xdr:sp macro="" textlink="">
      <xdr:nvSpPr>
        <xdr:cNvPr id="371" name="テキスト ボックス 370"/>
        <xdr:cNvSpPr txBox="1"/>
      </xdr:nvSpPr>
      <xdr:spPr>
        <a:xfrm>
          <a:off x="8515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139012</xdr:rowOff>
    </xdr:from>
    <xdr:to>
      <xdr:col>41</xdr:col>
      <xdr:colOff>101600</xdr:colOff>
      <xdr:row>59</xdr:row>
      <xdr:rowOff>69162</xdr:rowOff>
    </xdr:to>
    <xdr:sp macro="" textlink="">
      <xdr:nvSpPr>
        <xdr:cNvPr id="372" name="楕円 371"/>
        <xdr:cNvSpPr/>
      </xdr:nvSpPr>
      <xdr:spPr>
        <a:xfrm>
          <a:off x="7810500" y="100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60289</xdr:rowOff>
    </xdr:from>
    <xdr:ext cx="469744" cy="259045"/>
    <xdr:sp macro="" textlink="">
      <xdr:nvSpPr>
        <xdr:cNvPr id="373" name="テキスト ボックス 372"/>
        <xdr:cNvSpPr txBox="1"/>
      </xdr:nvSpPr>
      <xdr:spPr>
        <a:xfrm>
          <a:off x="7626428" y="1017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140923</xdr:rowOff>
    </xdr:from>
    <xdr:to>
      <xdr:col>36</xdr:col>
      <xdr:colOff>165100</xdr:colOff>
      <xdr:row>59</xdr:row>
      <xdr:rowOff>71073</xdr:rowOff>
    </xdr:to>
    <xdr:sp macro="" textlink="">
      <xdr:nvSpPr>
        <xdr:cNvPr id="374" name="楕円 373"/>
        <xdr:cNvSpPr/>
      </xdr:nvSpPr>
      <xdr:spPr>
        <a:xfrm>
          <a:off x="6921500" y="100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62200</xdr:rowOff>
    </xdr:from>
    <xdr:ext cx="469744" cy="259045"/>
    <xdr:sp macro="" textlink="">
      <xdr:nvSpPr>
        <xdr:cNvPr id="375" name="テキスト ボックス 374"/>
        <xdr:cNvSpPr txBox="1"/>
      </xdr:nvSpPr>
      <xdr:spPr>
        <a:xfrm>
          <a:off x="6737428" y="101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166332</xdr:rowOff>
    </xdr:from>
    <xdr:to>
      <xdr:col>55</xdr:col>
      <xdr:colOff>0</xdr:colOff>
      <xdr:row>76</xdr:row>
      <xdr:rowOff>10427</xdr:rowOff>
    </xdr:to>
    <xdr:cxnSp macro="">
      <xdr:nvCxnSpPr>
        <xdr:cNvPr id="404" name="直線コネクタ 403"/>
        <xdr:cNvCxnSpPr/>
      </xdr:nvCxnSpPr>
      <xdr:spPr>
        <a:xfrm flipV="1">
          <a:off x="9639300" y="1302508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153339</xdr:rowOff>
    </xdr:from>
    <xdr:to>
      <xdr:col>50</xdr:col>
      <xdr:colOff>114300</xdr:colOff>
      <xdr:row>76</xdr:row>
      <xdr:rowOff>10427</xdr:rowOff>
    </xdr:to>
    <xdr:cxnSp macro="">
      <xdr:nvCxnSpPr>
        <xdr:cNvPr id="407" name="直線コネクタ 406"/>
        <xdr:cNvCxnSpPr/>
      </xdr:nvCxnSpPr>
      <xdr:spPr>
        <a:xfrm>
          <a:off x="8750300" y="13012089"/>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153339</xdr:rowOff>
    </xdr:from>
    <xdr:to>
      <xdr:col>45</xdr:col>
      <xdr:colOff>177800</xdr:colOff>
      <xdr:row>76</xdr:row>
      <xdr:rowOff>11570</xdr:rowOff>
    </xdr:to>
    <xdr:cxnSp macro="">
      <xdr:nvCxnSpPr>
        <xdr:cNvPr id="410" name="直線コネクタ 409"/>
        <xdr:cNvCxnSpPr/>
      </xdr:nvCxnSpPr>
      <xdr:spPr>
        <a:xfrm flipV="1">
          <a:off x="7861300" y="13012089"/>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11570</xdr:rowOff>
    </xdr:from>
    <xdr:to>
      <xdr:col>41</xdr:col>
      <xdr:colOff>50800</xdr:colOff>
      <xdr:row>76</xdr:row>
      <xdr:rowOff>35382</xdr:rowOff>
    </xdr:to>
    <xdr:cxnSp macro="">
      <xdr:nvCxnSpPr>
        <xdr:cNvPr id="413" name="直線コネクタ 412"/>
        <xdr:cNvCxnSpPr/>
      </xdr:nvCxnSpPr>
      <xdr:spPr>
        <a:xfrm flipV="1">
          <a:off x="6972300" y="13041770"/>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115532</xdr:rowOff>
    </xdr:from>
    <xdr:to>
      <xdr:col>55</xdr:col>
      <xdr:colOff>50800</xdr:colOff>
      <xdr:row>76</xdr:row>
      <xdr:rowOff>45681</xdr:rowOff>
    </xdr:to>
    <xdr:sp macro="" textlink="">
      <xdr:nvSpPr>
        <xdr:cNvPr id="423" name="楕円 422"/>
        <xdr:cNvSpPr/>
      </xdr:nvSpPr>
      <xdr:spPr>
        <a:xfrm>
          <a:off x="10426700" y="12974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138409</xdr:rowOff>
    </xdr:from>
    <xdr:ext cx="534377" cy="259045"/>
    <xdr:sp macro="" textlink="">
      <xdr:nvSpPr>
        <xdr:cNvPr id="424" name="商工費該当値テキスト"/>
        <xdr:cNvSpPr txBox="1"/>
      </xdr:nvSpPr>
      <xdr:spPr>
        <a:xfrm>
          <a:off x="10528300" y="128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131076</xdr:rowOff>
    </xdr:from>
    <xdr:to>
      <xdr:col>50</xdr:col>
      <xdr:colOff>165100</xdr:colOff>
      <xdr:row>76</xdr:row>
      <xdr:rowOff>61227</xdr:rowOff>
    </xdr:to>
    <xdr:sp macro="" textlink="">
      <xdr:nvSpPr>
        <xdr:cNvPr id="425" name="楕円 424"/>
        <xdr:cNvSpPr/>
      </xdr:nvSpPr>
      <xdr:spPr>
        <a:xfrm>
          <a:off x="95885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77753</xdr:rowOff>
    </xdr:from>
    <xdr:ext cx="534377" cy="259045"/>
    <xdr:sp macro="" textlink="">
      <xdr:nvSpPr>
        <xdr:cNvPr id="426" name="テキスト ボックス 425"/>
        <xdr:cNvSpPr txBox="1"/>
      </xdr:nvSpPr>
      <xdr:spPr>
        <a:xfrm>
          <a:off x="9372111" y="12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102539</xdr:rowOff>
    </xdr:from>
    <xdr:to>
      <xdr:col>46</xdr:col>
      <xdr:colOff>38100</xdr:colOff>
      <xdr:row>76</xdr:row>
      <xdr:rowOff>32689</xdr:rowOff>
    </xdr:to>
    <xdr:sp macro="" textlink="">
      <xdr:nvSpPr>
        <xdr:cNvPr id="427" name="楕円 426"/>
        <xdr:cNvSpPr/>
      </xdr:nvSpPr>
      <xdr:spPr>
        <a:xfrm>
          <a:off x="8699500" y="129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49216</xdr:rowOff>
    </xdr:from>
    <xdr:ext cx="534377" cy="259045"/>
    <xdr:sp macro="" textlink="">
      <xdr:nvSpPr>
        <xdr:cNvPr id="428" name="テキスト ボックス 427"/>
        <xdr:cNvSpPr txBox="1"/>
      </xdr:nvSpPr>
      <xdr:spPr>
        <a:xfrm>
          <a:off x="8483111" y="127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132220</xdr:rowOff>
    </xdr:from>
    <xdr:to>
      <xdr:col>41</xdr:col>
      <xdr:colOff>101600</xdr:colOff>
      <xdr:row>76</xdr:row>
      <xdr:rowOff>62370</xdr:rowOff>
    </xdr:to>
    <xdr:sp macro="" textlink="">
      <xdr:nvSpPr>
        <xdr:cNvPr id="429" name="楕円 428"/>
        <xdr:cNvSpPr/>
      </xdr:nvSpPr>
      <xdr:spPr>
        <a:xfrm>
          <a:off x="7810500" y="12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78897</xdr:rowOff>
    </xdr:from>
    <xdr:ext cx="534377" cy="259045"/>
    <xdr:sp macro="" textlink="">
      <xdr:nvSpPr>
        <xdr:cNvPr id="430" name="テキスト ボックス 429"/>
        <xdr:cNvSpPr txBox="1"/>
      </xdr:nvSpPr>
      <xdr:spPr>
        <a:xfrm>
          <a:off x="7594111" y="127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156032</xdr:rowOff>
    </xdr:from>
    <xdr:to>
      <xdr:col>36</xdr:col>
      <xdr:colOff>165100</xdr:colOff>
      <xdr:row>76</xdr:row>
      <xdr:rowOff>86182</xdr:rowOff>
    </xdr:to>
    <xdr:sp macro="" textlink="">
      <xdr:nvSpPr>
        <xdr:cNvPr id="431" name="楕円 430"/>
        <xdr:cNvSpPr/>
      </xdr:nvSpPr>
      <xdr:spPr>
        <a:xfrm>
          <a:off x="6921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102709</xdr:rowOff>
    </xdr:from>
    <xdr:ext cx="534377" cy="259045"/>
    <xdr:sp macro="" textlink="">
      <xdr:nvSpPr>
        <xdr:cNvPr id="432" name="テキスト ボックス 431"/>
        <xdr:cNvSpPr txBox="1"/>
      </xdr:nvSpPr>
      <xdr:spPr>
        <a:xfrm>
          <a:off x="6705111" y="127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137782</xdr:rowOff>
    </xdr:from>
    <xdr:to>
      <xdr:col>55</xdr:col>
      <xdr:colOff>0</xdr:colOff>
      <xdr:row>96</xdr:row>
      <xdr:rowOff>94196</xdr:rowOff>
    </xdr:to>
    <xdr:cxnSp macro="">
      <xdr:nvCxnSpPr>
        <xdr:cNvPr id="461" name="直線コネクタ 460"/>
        <xdr:cNvCxnSpPr/>
      </xdr:nvCxnSpPr>
      <xdr:spPr>
        <a:xfrm flipV="1">
          <a:off x="9639300" y="16425532"/>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94196</xdr:rowOff>
    </xdr:from>
    <xdr:to>
      <xdr:col>50</xdr:col>
      <xdr:colOff>114300</xdr:colOff>
      <xdr:row>96</xdr:row>
      <xdr:rowOff>147079</xdr:rowOff>
    </xdr:to>
    <xdr:cxnSp macro="">
      <xdr:nvCxnSpPr>
        <xdr:cNvPr id="464" name="直線コネクタ 463"/>
        <xdr:cNvCxnSpPr/>
      </xdr:nvCxnSpPr>
      <xdr:spPr>
        <a:xfrm flipV="1">
          <a:off x="8750300" y="16553396"/>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147079</xdr:rowOff>
    </xdr:from>
    <xdr:to>
      <xdr:col>45</xdr:col>
      <xdr:colOff>177800</xdr:colOff>
      <xdr:row>97</xdr:row>
      <xdr:rowOff>68287</xdr:rowOff>
    </xdr:to>
    <xdr:cxnSp macro="">
      <xdr:nvCxnSpPr>
        <xdr:cNvPr id="467" name="直線コネクタ 466"/>
        <xdr:cNvCxnSpPr/>
      </xdr:nvCxnSpPr>
      <xdr:spPr>
        <a:xfrm flipV="1">
          <a:off x="7861300" y="16606279"/>
          <a:ext cx="889000" cy="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68287</xdr:rowOff>
    </xdr:from>
    <xdr:to>
      <xdr:col>41</xdr:col>
      <xdr:colOff>50800</xdr:colOff>
      <xdr:row>97</xdr:row>
      <xdr:rowOff>70892</xdr:rowOff>
    </xdr:to>
    <xdr:cxnSp macro="">
      <xdr:nvCxnSpPr>
        <xdr:cNvPr id="470" name="直線コネクタ 469"/>
        <xdr:cNvCxnSpPr/>
      </xdr:nvCxnSpPr>
      <xdr:spPr>
        <a:xfrm flipV="1">
          <a:off x="6972300" y="16698937"/>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86982</xdr:rowOff>
    </xdr:from>
    <xdr:to>
      <xdr:col>55</xdr:col>
      <xdr:colOff>50800</xdr:colOff>
      <xdr:row>96</xdr:row>
      <xdr:rowOff>17132</xdr:rowOff>
    </xdr:to>
    <xdr:sp macro="" textlink="">
      <xdr:nvSpPr>
        <xdr:cNvPr id="480" name="楕円 479"/>
        <xdr:cNvSpPr/>
      </xdr:nvSpPr>
      <xdr:spPr>
        <a:xfrm>
          <a:off x="10426700" y="163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109859</xdr:rowOff>
    </xdr:from>
    <xdr:ext cx="534377" cy="259045"/>
    <xdr:sp macro="" textlink="">
      <xdr:nvSpPr>
        <xdr:cNvPr id="481" name="土木費該当値テキスト"/>
        <xdr:cNvSpPr txBox="1"/>
      </xdr:nvSpPr>
      <xdr:spPr>
        <a:xfrm>
          <a:off x="10528300" y="162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43396</xdr:rowOff>
    </xdr:from>
    <xdr:to>
      <xdr:col>50</xdr:col>
      <xdr:colOff>165100</xdr:colOff>
      <xdr:row>96</xdr:row>
      <xdr:rowOff>144996</xdr:rowOff>
    </xdr:to>
    <xdr:sp macro="" textlink="">
      <xdr:nvSpPr>
        <xdr:cNvPr id="482" name="楕円 481"/>
        <xdr:cNvSpPr/>
      </xdr:nvSpPr>
      <xdr:spPr>
        <a:xfrm>
          <a:off x="9588500" y="165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136123</xdr:rowOff>
    </xdr:from>
    <xdr:ext cx="534377" cy="259045"/>
    <xdr:sp macro="" textlink="">
      <xdr:nvSpPr>
        <xdr:cNvPr id="483" name="テキスト ボックス 482"/>
        <xdr:cNvSpPr txBox="1"/>
      </xdr:nvSpPr>
      <xdr:spPr>
        <a:xfrm>
          <a:off x="9372111" y="165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96279</xdr:rowOff>
    </xdr:from>
    <xdr:to>
      <xdr:col>46</xdr:col>
      <xdr:colOff>38100</xdr:colOff>
      <xdr:row>97</xdr:row>
      <xdr:rowOff>26429</xdr:rowOff>
    </xdr:to>
    <xdr:sp macro="" textlink="">
      <xdr:nvSpPr>
        <xdr:cNvPr id="484" name="楕円 483"/>
        <xdr:cNvSpPr/>
      </xdr:nvSpPr>
      <xdr:spPr>
        <a:xfrm>
          <a:off x="86995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17556</xdr:rowOff>
    </xdr:from>
    <xdr:ext cx="534377" cy="259045"/>
    <xdr:sp macro="" textlink="">
      <xdr:nvSpPr>
        <xdr:cNvPr id="485" name="テキスト ボックス 484"/>
        <xdr:cNvSpPr txBox="1"/>
      </xdr:nvSpPr>
      <xdr:spPr>
        <a:xfrm>
          <a:off x="8483111" y="166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17487</xdr:rowOff>
    </xdr:from>
    <xdr:to>
      <xdr:col>41</xdr:col>
      <xdr:colOff>101600</xdr:colOff>
      <xdr:row>97</xdr:row>
      <xdr:rowOff>119087</xdr:rowOff>
    </xdr:to>
    <xdr:sp macro="" textlink="">
      <xdr:nvSpPr>
        <xdr:cNvPr id="486" name="楕円 485"/>
        <xdr:cNvSpPr/>
      </xdr:nvSpPr>
      <xdr:spPr>
        <a:xfrm>
          <a:off x="7810500" y="166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110214</xdr:rowOff>
    </xdr:from>
    <xdr:ext cx="534377" cy="259045"/>
    <xdr:sp macro="" textlink="">
      <xdr:nvSpPr>
        <xdr:cNvPr id="487" name="テキスト ボックス 486"/>
        <xdr:cNvSpPr txBox="1"/>
      </xdr:nvSpPr>
      <xdr:spPr>
        <a:xfrm>
          <a:off x="7594111" y="167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20092</xdr:rowOff>
    </xdr:from>
    <xdr:to>
      <xdr:col>36</xdr:col>
      <xdr:colOff>165100</xdr:colOff>
      <xdr:row>97</xdr:row>
      <xdr:rowOff>121692</xdr:rowOff>
    </xdr:to>
    <xdr:sp macro="" textlink="">
      <xdr:nvSpPr>
        <xdr:cNvPr id="488" name="楕円 487"/>
        <xdr:cNvSpPr/>
      </xdr:nvSpPr>
      <xdr:spPr>
        <a:xfrm>
          <a:off x="6921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112819</xdr:rowOff>
    </xdr:from>
    <xdr:ext cx="534377" cy="259045"/>
    <xdr:sp macro="" textlink="">
      <xdr:nvSpPr>
        <xdr:cNvPr id="489" name="テキスト ボックス 488"/>
        <xdr:cNvSpPr txBox="1"/>
      </xdr:nvSpPr>
      <xdr:spPr>
        <a:xfrm>
          <a:off x="6705111" y="167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66940</xdr:rowOff>
    </xdr:from>
    <xdr:to>
      <xdr:col>85</xdr:col>
      <xdr:colOff>127000</xdr:colOff>
      <xdr:row>36</xdr:row>
      <xdr:rowOff>19032</xdr:rowOff>
    </xdr:to>
    <xdr:cxnSp macro="">
      <xdr:nvCxnSpPr>
        <xdr:cNvPr id="521" name="直線コネクタ 520"/>
        <xdr:cNvCxnSpPr/>
      </xdr:nvCxnSpPr>
      <xdr:spPr>
        <a:xfrm flipV="1">
          <a:off x="15481300" y="6067690"/>
          <a:ext cx="8382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19032</xdr:rowOff>
    </xdr:from>
    <xdr:to>
      <xdr:col>81</xdr:col>
      <xdr:colOff>50800</xdr:colOff>
      <xdr:row>36</xdr:row>
      <xdr:rowOff>34348</xdr:rowOff>
    </xdr:to>
    <xdr:cxnSp macro="">
      <xdr:nvCxnSpPr>
        <xdr:cNvPr id="524" name="直線コネクタ 523"/>
        <xdr:cNvCxnSpPr/>
      </xdr:nvCxnSpPr>
      <xdr:spPr>
        <a:xfrm flipV="1">
          <a:off x="14592300" y="619123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3291</xdr:rowOff>
    </xdr:from>
    <xdr:to>
      <xdr:col>76</xdr:col>
      <xdr:colOff>114300</xdr:colOff>
      <xdr:row>36</xdr:row>
      <xdr:rowOff>34348</xdr:rowOff>
    </xdr:to>
    <xdr:cxnSp macro="">
      <xdr:nvCxnSpPr>
        <xdr:cNvPr id="527" name="直線コネクタ 526"/>
        <xdr:cNvCxnSpPr/>
      </xdr:nvCxnSpPr>
      <xdr:spPr>
        <a:xfrm>
          <a:off x="13703300" y="6175491"/>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3291</xdr:rowOff>
    </xdr:from>
    <xdr:to>
      <xdr:col>71</xdr:col>
      <xdr:colOff>177800</xdr:colOff>
      <xdr:row>36</xdr:row>
      <xdr:rowOff>127062</xdr:rowOff>
    </xdr:to>
    <xdr:cxnSp macro="">
      <xdr:nvCxnSpPr>
        <xdr:cNvPr id="530" name="直線コネクタ 529"/>
        <xdr:cNvCxnSpPr/>
      </xdr:nvCxnSpPr>
      <xdr:spPr>
        <a:xfrm flipV="1">
          <a:off x="12814300" y="6175491"/>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16140</xdr:rowOff>
    </xdr:from>
    <xdr:to>
      <xdr:col>85</xdr:col>
      <xdr:colOff>177800</xdr:colOff>
      <xdr:row>35</xdr:row>
      <xdr:rowOff>117740</xdr:rowOff>
    </xdr:to>
    <xdr:sp macro="" textlink="">
      <xdr:nvSpPr>
        <xdr:cNvPr id="540" name="楕円 539"/>
        <xdr:cNvSpPr/>
      </xdr:nvSpPr>
      <xdr:spPr>
        <a:xfrm>
          <a:off x="16268700" y="60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39017</xdr:rowOff>
    </xdr:from>
    <xdr:ext cx="534377" cy="259045"/>
    <xdr:sp macro="" textlink="">
      <xdr:nvSpPr>
        <xdr:cNvPr id="541" name="消防費該当値テキスト"/>
        <xdr:cNvSpPr txBox="1"/>
      </xdr:nvSpPr>
      <xdr:spPr>
        <a:xfrm>
          <a:off x="16370300" y="58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139682</xdr:rowOff>
    </xdr:from>
    <xdr:to>
      <xdr:col>81</xdr:col>
      <xdr:colOff>101600</xdr:colOff>
      <xdr:row>36</xdr:row>
      <xdr:rowOff>69832</xdr:rowOff>
    </xdr:to>
    <xdr:sp macro="" textlink="">
      <xdr:nvSpPr>
        <xdr:cNvPr id="542" name="楕円 541"/>
        <xdr:cNvSpPr/>
      </xdr:nvSpPr>
      <xdr:spPr>
        <a:xfrm>
          <a:off x="15430500" y="61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86359</xdr:rowOff>
    </xdr:from>
    <xdr:ext cx="534377" cy="259045"/>
    <xdr:sp macro="" textlink="">
      <xdr:nvSpPr>
        <xdr:cNvPr id="543" name="テキスト ボックス 542"/>
        <xdr:cNvSpPr txBox="1"/>
      </xdr:nvSpPr>
      <xdr:spPr>
        <a:xfrm>
          <a:off x="15214111" y="591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154998</xdr:rowOff>
    </xdr:from>
    <xdr:to>
      <xdr:col>76</xdr:col>
      <xdr:colOff>165100</xdr:colOff>
      <xdr:row>36</xdr:row>
      <xdr:rowOff>85148</xdr:rowOff>
    </xdr:to>
    <xdr:sp macro="" textlink="">
      <xdr:nvSpPr>
        <xdr:cNvPr id="544" name="楕円 543"/>
        <xdr:cNvSpPr/>
      </xdr:nvSpPr>
      <xdr:spPr>
        <a:xfrm>
          <a:off x="14541500" y="61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101675</xdr:rowOff>
    </xdr:from>
    <xdr:ext cx="534377" cy="259045"/>
    <xdr:sp macro="" textlink="">
      <xdr:nvSpPr>
        <xdr:cNvPr id="545" name="テキスト ボックス 544"/>
        <xdr:cNvSpPr txBox="1"/>
      </xdr:nvSpPr>
      <xdr:spPr>
        <a:xfrm>
          <a:off x="14325111" y="59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123941</xdr:rowOff>
    </xdr:from>
    <xdr:to>
      <xdr:col>72</xdr:col>
      <xdr:colOff>38100</xdr:colOff>
      <xdr:row>36</xdr:row>
      <xdr:rowOff>54091</xdr:rowOff>
    </xdr:to>
    <xdr:sp macro="" textlink="">
      <xdr:nvSpPr>
        <xdr:cNvPr id="546" name="楕円 545"/>
        <xdr:cNvSpPr/>
      </xdr:nvSpPr>
      <xdr:spPr>
        <a:xfrm>
          <a:off x="13652500" y="61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70618</xdr:rowOff>
    </xdr:from>
    <xdr:ext cx="534377" cy="259045"/>
    <xdr:sp macro="" textlink="">
      <xdr:nvSpPr>
        <xdr:cNvPr id="547" name="テキスト ボックス 546"/>
        <xdr:cNvSpPr txBox="1"/>
      </xdr:nvSpPr>
      <xdr:spPr>
        <a:xfrm>
          <a:off x="13436111" y="5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76262</xdr:rowOff>
    </xdr:from>
    <xdr:to>
      <xdr:col>67</xdr:col>
      <xdr:colOff>101600</xdr:colOff>
      <xdr:row>37</xdr:row>
      <xdr:rowOff>6412</xdr:rowOff>
    </xdr:to>
    <xdr:sp macro="" textlink="">
      <xdr:nvSpPr>
        <xdr:cNvPr id="548" name="楕円 547"/>
        <xdr:cNvSpPr/>
      </xdr:nvSpPr>
      <xdr:spPr>
        <a:xfrm>
          <a:off x="12763500" y="62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22939</xdr:rowOff>
    </xdr:from>
    <xdr:ext cx="534377" cy="259045"/>
    <xdr:sp macro="" textlink="">
      <xdr:nvSpPr>
        <xdr:cNvPr id="549" name="テキスト ボックス 548"/>
        <xdr:cNvSpPr txBox="1"/>
      </xdr:nvSpPr>
      <xdr:spPr>
        <a:xfrm>
          <a:off x="12547111" y="60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9169</xdr:rowOff>
    </xdr:from>
    <xdr:to>
      <xdr:col>85</xdr:col>
      <xdr:colOff>127000</xdr:colOff>
      <xdr:row>59</xdr:row>
      <xdr:rowOff>41435</xdr:rowOff>
    </xdr:to>
    <xdr:cxnSp macro="">
      <xdr:nvCxnSpPr>
        <xdr:cNvPr id="581" name="直線コネクタ 580"/>
        <xdr:cNvCxnSpPr/>
      </xdr:nvCxnSpPr>
      <xdr:spPr>
        <a:xfrm flipV="1">
          <a:off x="15481300" y="9953269"/>
          <a:ext cx="838200" cy="20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156763</xdr:rowOff>
    </xdr:from>
    <xdr:to>
      <xdr:col>81</xdr:col>
      <xdr:colOff>50800</xdr:colOff>
      <xdr:row>59</xdr:row>
      <xdr:rowOff>41435</xdr:rowOff>
    </xdr:to>
    <xdr:cxnSp macro="">
      <xdr:nvCxnSpPr>
        <xdr:cNvPr id="584" name="直線コネクタ 583"/>
        <xdr:cNvCxnSpPr/>
      </xdr:nvCxnSpPr>
      <xdr:spPr>
        <a:xfrm>
          <a:off x="14592300" y="10100863"/>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156763</xdr:rowOff>
    </xdr:from>
    <xdr:to>
      <xdr:col>76</xdr:col>
      <xdr:colOff>114300</xdr:colOff>
      <xdr:row>59</xdr:row>
      <xdr:rowOff>60441</xdr:rowOff>
    </xdr:to>
    <xdr:cxnSp macro="">
      <xdr:nvCxnSpPr>
        <xdr:cNvPr id="587" name="直線コネクタ 586"/>
        <xdr:cNvCxnSpPr/>
      </xdr:nvCxnSpPr>
      <xdr:spPr>
        <a:xfrm flipV="1">
          <a:off x="13703300" y="10100863"/>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60441</xdr:rowOff>
    </xdr:from>
    <xdr:to>
      <xdr:col>71</xdr:col>
      <xdr:colOff>177800</xdr:colOff>
      <xdr:row>59</xdr:row>
      <xdr:rowOff>88984</xdr:rowOff>
    </xdr:to>
    <xdr:cxnSp macro="">
      <xdr:nvCxnSpPr>
        <xdr:cNvPr id="590" name="直線コネクタ 589"/>
        <xdr:cNvCxnSpPr/>
      </xdr:nvCxnSpPr>
      <xdr:spPr>
        <a:xfrm flipV="1">
          <a:off x="12814300" y="10175991"/>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129819</xdr:rowOff>
    </xdr:from>
    <xdr:to>
      <xdr:col>85</xdr:col>
      <xdr:colOff>177800</xdr:colOff>
      <xdr:row>58</xdr:row>
      <xdr:rowOff>59969</xdr:rowOff>
    </xdr:to>
    <xdr:sp macro="" textlink="">
      <xdr:nvSpPr>
        <xdr:cNvPr id="600" name="楕円 599"/>
        <xdr:cNvSpPr/>
      </xdr:nvSpPr>
      <xdr:spPr>
        <a:xfrm>
          <a:off x="162687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108246</xdr:rowOff>
    </xdr:from>
    <xdr:ext cx="534377" cy="259045"/>
    <xdr:sp macro="" textlink="">
      <xdr:nvSpPr>
        <xdr:cNvPr id="601" name="教育費該当値テキスト"/>
        <xdr:cNvSpPr txBox="1"/>
      </xdr:nvSpPr>
      <xdr:spPr>
        <a:xfrm>
          <a:off x="16370300" y="98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162085</xdr:rowOff>
    </xdr:from>
    <xdr:to>
      <xdr:col>81</xdr:col>
      <xdr:colOff>101600</xdr:colOff>
      <xdr:row>59</xdr:row>
      <xdr:rowOff>92235</xdr:rowOff>
    </xdr:to>
    <xdr:sp macro="" textlink="">
      <xdr:nvSpPr>
        <xdr:cNvPr id="602" name="楕円 601"/>
        <xdr:cNvSpPr/>
      </xdr:nvSpPr>
      <xdr:spPr>
        <a:xfrm>
          <a:off x="15430500" y="10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83362</xdr:rowOff>
    </xdr:from>
    <xdr:ext cx="534377" cy="259045"/>
    <xdr:sp macro="" textlink="">
      <xdr:nvSpPr>
        <xdr:cNvPr id="603" name="テキスト ボックス 602"/>
        <xdr:cNvSpPr txBox="1"/>
      </xdr:nvSpPr>
      <xdr:spPr>
        <a:xfrm>
          <a:off x="15214111" y="10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105963</xdr:rowOff>
    </xdr:from>
    <xdr:to>
      <xdr:col>76</xdr:col>
      <xdr:colOff>165100</xdr:colOff>
      <xdr:row>59</xdr:row>
      <xdr:rowOff>36113</xdr:rowOff>
    </xdr:to>
    <xdr:sp macro="" textlink="">
      <xdr:nvSpPr>
        <xdr:cNvPr id="604" name="楕円 603"/>
        <xdr:cNvSpPr/>
      </xdr:nvSpPr>
      <xdr:spPr>
        <a:xfrm>
          <a:off x="14541500" y="100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27240</xdr:rowOff>
    </xdr:from>
    <xdr:ext cx="534377" cy="259045"/>
    <xdr:sp macro="" textlink="">
      <xdr:nvSpPr>
        <xdr:cNvPr id="605" name="テキスト ボックス 604"/>
        <xdr:cNvSpPr txBox="1"/>
      </xdr:nvSpPr>
      <xdr:spPr>
        <a:xfrm>
          <a:off x="14325111" y="101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9641</xdr:rowOff>
    </xdr:from>
    <xdr:to>
      <xdr:col>72</xdr:col>
      <xdr:colOff>38100</xdr:colOff>
      <xdr:row>59</xdr:row>
      <xdr:rowOff>111241</xdr:rowOff>
    </xdr:to>
    <xdr:sp macro="" textlink="">
      <xdr:nvSpPr>
        <xdr:cNvPr id="606" name="楕円 605"/>
        <xdr:cNvSpPr/>
      </xdr:nvSpPr>
      <xdr:spPr>
        <a:xfrm>
          <a:off x="13652500" y="101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102368</xdr:rowOff>
    </xdr:from>
    <xdr:ext cx="534377" cy="259045"/>
    <xdr:sp macro="" textlink="">
      <xdr:nvSpPr>
        <xdr:cNvPr id="607" name="テキスト ボックス 606"/>
        <xdr:cNvSpPr txBox="1"/>
      </xdr:nvSpPr>
      <xdr:spPr>
        <a:xfrm>
          <a:off x="13436111" y="102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38184</xdr:rowOff>
    </xdr:from>
    <xdr:to>
      <xdr:col>67</xdr:col>
      <xdr:colOff>101600</xdr:colOff>
      <xdr:row>59</xdr:row>
      <xdr:rowOff>139784</xdr:rowOff>
    </xdr:to>
    <xdr:sp macro="" textlink="">
      <xdr:nvSpPr>
        <xdr:cNvPr id="608" name="楕円 607"/>
        <xdr:cNvSpPr/>
      </xdr:nvSpPr>
      <xdr:spPr>
        <a:xfrm>
          <a:off x="12763500" y="10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130911</xdr:rowOff>
    </xdr:from>
    <xdr:ext cx="534377" cy="259045"/>
    <xdr:sp macro="" textlink="">
      <xdr:nvSpPr>
        <xdr:cNvPr id="609" name="テキスト ボックス 608"/>
        <xdr:cNvSpPr txBox="1"/>
      </xdr:nvSpPr>
      <xdr:spPr>
        <a:xfrm>
          <a:off x="12547111" y="102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139672</xdr:rowOff>
    </xdr:from>
    <xdr:to>
      <xdr:col>76</xdr:col>
      <xdr:colOff>114300</xdr:colOff>
      <xdr:row>78</xdr:row>
      <xdr:rowOff>139700</xdr:rowOff>
    </xdr:to>
    <xdr:cxnSp macro="">
      <xdr:nvCxnSpPr>
        <xdr:cNvPr id="642" name="直線コネクタ 641"/>
        <xdr:cNvCxnSpPr/>
      </xdr:nvCxnSpPr>
      <xdr:spPr>
        <a:xfrm>
          <a:off x="13703300" y="1351277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139672</xdr:rowOff>
    </xdr:from>
    <xdr:to>
      <xdr:col>71</xdr:col>
      <xdr:colOff>177800</xdr:colOff>
      <xdr:row>78</xdr:row>
      <xdr:rowOff>139672</xdr:rowOff>
    </xdr:to>
    <xdr:cxnSp macro="">
      <xdr:nvCxnSpPr>
        <xdr:cNvPr id="645" name="直線コネクタ 644"/>
        <xdr:cNvCxnSpPr/>
      </xdr:nvCxnSpPr>
      <xdr:spPr>
        <a:xfrm>
          <a:off x="12814300" y="1351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88872</xdr:rowOff>
    </xdr:from>
    <xdr:to>
      <xdr:col>72</xdr:col>
      <xdr:colOff>38100</xdr:colOff>
      <xdr:row>79</xdr:row>
      <xdr:rowOff>19022</xdr:rowOff>
    </xdr:to>
    <xdr:sp macro="" textlink="">
      <xdr:nvSpPr>
        <xdr:cNvPr id="661" name="楕円 660"/>
        <xdr:cNvSpPr/>
      </xdr:nvSpPr>
      <xdr:spPr>
        <a:xfrm>
          <a:off x="13652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10149</xdr:rowOff>
    </xdr:from>
    <xdr:ext cx="249299" cy="259045"/>
    <xdr:sp macro="" textlink="">
      <xdr:nvSpPr>
        <xdr:cNvPr id="662" name="テキスト ボックス 661"/>
        <xdr:cNvSpPr txBox="1"/>
      </xdr:nvSpPr>
      <xdr:spPr>
        <a:xfrm>
          <a:off x="13578650" y="13554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88872</xdr:rowOff>
    </xdr:from>
    <xdr:to>
      <xdr:col>67</xdr:col>
      <xdr:colOff>101600</xdr:colOff>
      <xdr:row>79</xdr:row>
      <xdr:rowOff>19022</xdr:rowOff>
    </xdr:to>
    <xdr:sp macro="" textlink="">
      <xdr:nvSpPr>
        <xdr:cNvPr id="663" name="楕円 662"/>
        <xdr:cNvSpPr/>
      </xdr:nvSpPr>
      <xdr:spPr>
        <a:xfrm>
          <a:off x="12763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10149</xdr:rowOff>
    </xdr:from>
    <xdr:ext cx="249299" cy="259045"/>
    <xdr:sp macro="" textlink="">
      <xdr:nvSpPr>
        <xdr:cNvPr id="664" name="テキスト ボックス 663"/>
        <xdr:cNvSpPr txBox="1"/>
      </xdr:nvSpPr>
      <xdr:spPr>
        <a:xfrm>
          <a:off x="12689650" y="13554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157499</xdr:rowOff>
    </xdr:from>
    <xdr:to>
      <xdr:col>85</xdr:col>
      <xdr:colOff>127000</xdr:colOff>
      <xdr:row>97</xdr:row>
      <xdr:rowOff>17514</xdr:rowOff>
    </xdr:to>
    <xdr:cxnSp macro="">
      <xdr:nvCxnSpPr>
        <xdr:cNvPr id="695" name="直線コネクタ 694"/>
        <xdr:cNvCxnSpPr/>
      </xdr:nvCxnSpPr>
      <xdr:spPr>
        <a:xfrm>
          <a:off x="15481300" y="16616699"/>
          <a:ext cx="8382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146182</xdr:rowOff>
    </xdr:from>
    <xdr:to>
      <xdr:col>81</xdr:col>
      <xdr:colOff>50800</xdr:colOff>
      <xdr:row>96</xdr:row>
      <xdr:rowOff>157499</xdr:rowOff>
    </xdr:to>
    <xdr:cxnSp macro="">
      <xdr:nvCxnSpPr>
        <xdr:cNvPr id="698" name="直線コネクタ 697"/>
        <xdr:cNvCxnSpPr/>
      </xdr:nvCxnSpPr>
      <xdr:spPr>
        <a:xfrm>
          <a:off x="14592300" y="16605382"/>
          <a:ext cx="8890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113754</xdr:rowOff>
    </xdr:from>
    <xdr:to>
      <xdr:col>76</xdr:col>
      <xdr:colOff>114300</xdr:colOff>
      <xdr:row>96</xdr:row>
      <xdr:rowOff>146182</xdr:rowOff>
    </xdr:to>
    <xdr:cxnSp macro="">
      <xdr:nvCxnSpPr>
        <xdr:cNvPr id="701" name="直線コネクタ 700"/>
        <xdr:cNvCxnSpPr/>
      </xdr:nvCxnSpPr>
      <xdr:spPr>
        <a:xfrm>
          <a:off x="13703300" y="16572954"/>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50481</xdr:rowOff>
    </xdr:from>
    <xdr:to>
      <xdr:col>71</xdr:col>
      <xdr:colOff>177800</xdr:colOff>
      <xdr:row>96</xdr:row>
      <xdr:rowOff>113754</xdr:rowOff>
    </xdr:to>
    <xdr:cxnSp macro="">
      <xdr:nvCxnSpPr>
        <xdr:cNvPr id="704" name="直線コネクタ 703"/>
        <xdr:cNvCxnSpPr/>
      </xdr:nvCxnSpPr>
      <xdr:spPr>
        <a:xfrm>
          <a:off x="12814300" y="16509681"/>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714" name="楕円 713"/>
        <xdr:cNvSpPr/>
      </xdr:nvSpPr>
      <xdr:spPr>
        <a:xfrm>
          <a:off x="162687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116591</xdr:rowOff>
    </xdr:from>
    <xdr:ext cx="534377" cy="259045"/>
    <xdr:sp macro="" textlink="">
      <xdr:nvSpPr>
        <xdr:cNvPr id="715" name="公債費該当値テキスト"/>
        <xdr:cNvSpPr txBox="1"/>
      </xdr:nvSpPr>
      <xdr:spPr>
        <a:xfrm>
          <a:off x="16370300" y="165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106699</xdr:rowOff>
    </xdr:from>
    <xdr:to>
      <xdr:col>81</xdr:col>
      <xdr:colOff>101600</xdr:colOff>
      <xdr:row>97</xdr:row>
      <xdr:rowOff>36849</xdr:rowOff>
    </xdr:to>
    <xdr:sp macro="" textlink="">
      <xdr:nvSpPr>
        <xdr:cNvPr id="716" name="楕円 715"/>
        <xdr:cNvSpPr/>
      </xdr:nvSpPr>
      <xdr:spPr>
        <a:xfrm>
          <a:off x="15430500" y="165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27976</xdr:rowOff>
    </xdr:from>
    <xdr:ext cx="534377" cy="259045"/>
    <xdr:sp macro="" textlink="">
      <xdr:nvSpPr>
        <xdr:cNvPr id="717" name="テキスト ボックス 716"/>
        <xdr:cNvSpPr txBox="1"/>
      </xdr:nvSpPr>
      <xdr:spPr>
        <a:xfrm>
          <a:off x="15214111" y="166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95382</xdr:rowOff>
    </xdr:from>
    <xdr:to>
      <xdr:col>76</xdr:col>
      <xdr:colOff>165100</xdr:colOff>
      <xdr:row>97</xdr:row>
      <xdr:rowOff>25532</xdr:rowOff>
    </xdr:to>
    <xdr:sp macro="" textlink="">
      <xdr:nvSpPr>
        <xdr:cNvPr id="718" name="楕円 717"/>
        <xdr:cNvSpPr/>
      </xdr:nvSpPr>
      <xdr:spPr>
        <a:xfrm>
          <a:off x="14541500" y="16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16659</xdr:rowOff>
    </xdr:from>
    <xdr:ext cx="534377" cy="259045"/>
    <xdr:sp macro="" textlink="">
      <xdr:nvSpPr>
        <xdr:cNvPr id="719" name="テキスト ボックス 718"/>
        <xdr:cNvSpPr txBox="1"/>
      </xdr:nvSpPr>
      <xdr:spPr>
        <a:xfrm>
          <a:off x="14325111" y="1664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62954</xdr:rowOff>
    </xdr:from>
    <xdr:to>
      <xdr:col>72</xdr:col>
      <xdr:colOff>38100</xdr:colOff>
      <xdr:row>96</xdr:row>
      <xdr:rowOff>164554</xdr:rowOff>
    </xdr:to>
    <xdr:sp macro="" textlink="">
      <xdr:nvSpPr>
        <xdr:cNvPr id="720" name="楕円 719"/>
        <xdr:cNvSpPr/>
      </xdr:nvSpPr>
      <xdr:spPr>
        <a:xfrm>
          <a:off x="13652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155681</xdr:rowOff>
    </xdr:from>
    <xdr:ext cx="534377" cy="259045"/>
    <xdr:sp macro="" textlink="">
      <xdr:nvSpPr>
        <xdr:cNvPr id="721" name="テキスト ボックス 720"/>
        <xdr:cNvSpPr txBox="1"/>
      </xdr:nvSpPr>
      <xdr:spPr>
        <a:xfrm>
          <a:off x="13436111" y="166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171131</xdr:rowOff>
    </xdr:from>
    <xdr:to>
      <xdr:col>67</xdr:col>
      <xdr:colOff>101600</xdr:colOff>
      <xdr:row>96</xdr:row>
      <xdr:rowOff>101281</xdr:rowOff>
    </xdr:to>
    <xdr:sp macro="" textlink="">
      <xdr:nvSpPr>
        <xdr:cNvPr id="722" name="楕円 721"/>
        <xdr:cNvSpPr/>
      </xdr:nvSpPr>
      <xdr:spPr>
        <a:xfrm>
          <a:off x="12763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92408</xdr:rowOff>
    </xdr:from>
    <xdr:ext cx="534377" cy="259045"/>
    <xdr:sp macro="" textlink="">
      <xdr:nvSpPr>
        <xdr:cNvPr id="723" name="テキスト ボックス 722"/>
        <xdr:cNvSpPr txBox="1"/>
      </xdr:nvSpPr>
      <xdr:spPr>
        <a:xfrm>
          <a:off x="12547111" y="165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総務費は公共施設等総合管理計画推進基金積立金の減額などにより昨年度より減額している。</a:t>
          </a:r>
        </a:p>
        <a:p>
          <a:r>
            <a:rPr kumimoji="1" lang="ja-JP" altLang="en-US" sz="1300">
              <a:latin typeface="ＭＳ Ｐゴシック" panose="020B0600070205080204" pitchFamily="50" charset="-128"/>
              <a:ea typeface="ＭＳ Ｐゴシック" panose="020B0600070205080204" pitchFamily="50" charset="-128"/>
            </a:rPr>
            <a:t>　民生費は、国民健康保険事業特別会計繰出金、　身体障がい者更生援護給付事業、児童手当などの減少により、減額している。少子化に伴い今後児童手当等が少なくなっていくことからこれからも減少していくものと思われる。、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土木費は下水道事業会計補助金や道路新設改良事業などにより増加している。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教育費については、美術館施設整備事業、 美術館カフェ整備事業、体育関連設備整備事業などにより大きく増加している。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財政調整基金残高比率は、基金の取崩しを行わなかったことなどに伴い増加した。 </a:t>
          </a:r>
        </a:p>
        <a:p>
          <a:r>
            <a:rPr kumimoji="1" lang="ja-JP" altLang="en-US" sz="1400">
              <a:latin typeface="ＭＳ ゴシック" pitchFamily="49" charset="-128"/>
              <a:ea typeface="ＭＳ ゴシック" pitchFamily="49" charset="-128"/>
            </a:rPr>
            <a:t>　実質収支額及び実質単年度収支は、繰越財源が増加したため減少した。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年度に引き続き全会計で黒字となった。</a:t>
          </a:r>
        </a:p>
        <a:p>
          <a:r>
            <a:rPr kumimoji="1" lang="ja-JP" altLang="en-US" sz="1400">
              <a:latin typeface="ＭＳ ゴシック" pitchFamily="49" charset="-128"/>
              <a:ea typeface="ＭＳ ゴシック" pitchFamily="49" charset="-128"/>
            </a:rPr>
            <a:t>　一般会計においては、財産収入や、国・県支出金などの減少に伴い標準財政規模比が</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10475191</v>
      </c>
      <c r="BO4" s="441"/>
      <c r="BP4" s="441"/>
      <c r="BQ4" s="441"/>
      <c r="BR4" s="441"/>
      <c r="BS4" s="441"/>
      <c r="BT4" s="441"/>
      <c r="BU4" s="442"/>
      <c r="BV4" s="440">
        <v>10335383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v>
      </c>
      <c r="CU4" s="622"/>
      <c r="CV4" s="622"/>
      <c r="CW4" s="622"/>
      <c r="CX4" s="622"/>
      <c r="CY4" s="622"/>
      <c r="CZ4" s="622"/>
      <c r="DA4" s="623"/>
      <c r="DB4" s="621">
        <v>7.6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10223094</v>
      </c>
      <c r="BO5" s="446"/>
      <c r="BP5" s="446"/>
      <c r="BQ5" s="446"/>
      <c r="BR5" s="446"/>
      <c r="BS5" s="446"/>
      <c r="BT5" s="446"/>
      <c r="BU5" s="447"/>
      <c r="BV5" s="445">
        <v>9837898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97.5</v>
      </c>
      <c r="CU5" s="416"/>
      <c r="CV5" s="416"/>
      <c r="CW5" s="416"/>
      <c r="CX5" s="416"/>
      <c r="CY5" s="416"/>
      <c r="CZ5" s="416"/>
      <c r="DA5" s="417"/>
      <c r="DB5" s="415">
        <v>97.7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252097</v>
      </c>
      <c r="BO6" s="446"/>
      <c r="BP6" s="446"/>
      <c r="BQ6" s="446"/>
      <c r="BR6" s="446"/>
      <c r="BS6" s="446"/>
      <c r="BT6" s="446"/>
      <c r="BU6" s="447"/>
      <c r="BV6" s="445">
        <v>497485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105.6</v>
      </c>
      <c r="CU6" s="596"/>
      <c r="CV6" s="596"/>
      <c r="CW6" s="596"/>
      <c r="CX6" s="596"/>
      <c r="CY6" s="596"/>
      <c r="CZ6" s="596"/>
      <c r="DA6" s="597"/>
      <c r="DB6" s="595">
        <v>104.9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139599</v>
      </c>
      <c r="BO7" s="446"/>
      <c r="BP7" s="446"/>
      <c r="BQ7" s="446"/>
      <c r="BR7" s="446"/>
      <c r="BS7" s="446"/>
      <c r="BT7" s="446"/>
      <c r="BU7" s="447"/>
      <c r="BV7" s="445">
        <v>75056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5502070</v>
      </c>
      <c r="CU7" s="446"/>
      <c r="CV7" s="446"/>
      <c r="CW7" s="446"/>
      <c r="CX7" s="446"/>
      <c r="CY7" s="446"/>
      <c r="CZ7" s="446"/>
      <c r="DA7" s="447"/>
      <c r="DB7" s="445">
        <v>5524290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95</v>
      </c>
      <c r="AV8" s="503"/>
      <c r="AW8" s="503"/>
      <c r="AX8" s="503"/>
      <c r="AY8" s="425" t="s">
        <v>103</v>
      </c>
      <c r="AZ8" s="426"/>
      <c r="BA8" s="426"/>
      <c r="BB8" s="426"/>
      <c r="BC8" s="426"/>
      <c r="BD8" s="426"/>
      <c r="BE8" s="426"/>
      <c r="BF8" s="426"/>
      <c r="BG8" s="426"/>
      <c r="BH8" s="426"/>
      <c r="BI8" s="426"/>
      <c r="BJ8" s="426"/>
      <c r="BK8" s="426"/>
      <c r="BL8" s="426"/>
      <c r="BM8" s="427"/>
      <c r="BN8" s="445">
        <v>112498</v>
      </c>
      <c r="BO8" s="446"/>
      <c r="BP8" s="446"/>
      <c r="BQ8" s="446"/>
      <c r="BR8" s="446"/>
      <c r="BS8" s="446"/>
      <c r="BT8" s="446"/>
      <c r="BU8" s="447"/>
      <c r="BV8" s="445">
        <v>422429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25026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-309931</v>
      </c>
      <c r="BO9" s="446"/>
      <c r="BP9" s="446"/>
      <c r="BQ9" s="446"/>
      <c r="BR9" s="446"/>
      <c r="BS9" s="446"/>
      <c r="BT9" s="446"/>
      <c r="BU9" s="447"/>
      <c r="BV9" s="445">
        <v>-43631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9.5</v>
      </c>
      <c r="CU9" s="416"/>
      <c r="CV9" s="416"/>
      <c r="CW9" s="416"/>
      <c r="CX9" s="416"/>
      <c r="CY9" s="416"/>
      <c r="CZ9" s="416"/>
      <c r="DA9" s="417"/>
      <c r="DB9" s="415">
        <v>10.5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26848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209174</v>
      </c>
      <c r="BO10" s="446"/>
      <c r="BP10" s="446"/>
      <c r="BQ10" s="446"/>
      <c r="BR10" s="446"/>
      <c r="BS10" s="446"/>
      <c r="BT10" s="446"/>
      <c r="BU10" s="447"/>
      <c r="BV10" s="445">
        <v>50139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95</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25453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25162</v>
      </c>
      <c r="S13" s="549"/>
      <c r="T13" s="549"/>
      <c r="U13" s="549"/>
      <c r="V13" s="550"/>
      <c r="W13" s="536" t="s">
        <v>135</v>
      </c>
      <c r="X13" s="458"/>
      <c r="Y13" s="458"/>
      <c r="Z13" s="458"/>
      <c r="AA13" s="458"/>
      <c r="AB13" s="459"/>
      <c r="AC13" s="421">
        <v>359</v>
      </c>
      <c r="AD13" s="422"/>
      <c r="AE13" s="422"/>
      <c r="AF13" s="422"/>
      <c r="AG13" s="423"/>
      <c r="AH13" s="421">
        <v>415</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-100757</v>
      </c>
      <c r="BO13" s="446"/>
      <c r="BP13" s="446"/>
      <c r="BQ13" s="446"/>
      <c r="BR13" s="446"/>
      <c r="BS13" s="446"/>
      <c r="BT13" s="446"/>
      <c r="BU13" s="447"/>
      <c r="BV13" s="445">
        <v>6508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1.6</v>
      </c>
      <c r="CU13" s="416"/>
      <c r="CV13" s="416"/>
      <c r="CW13" s="416"/>
      <c r="CX13" s="416"/>
      <c r="CY13" s="416"/>
      <c r="CZ13" s="416"/>
      <c r="DA13" s="417"/>
      <c r="DB13" s="415">
        <v>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25683</v>
      </c>
      <c r="S14" s="549"/>
      <c r="T14" s="549"/>
      <c r="U14" s="549"/>
      <c r="V14" s="550"/>
      <c r="W14" s="551"/>
      <c r="X14" s="461"/>
      <c r="Y14" s="461"/>
      <c r="Z14" s="461"/>
      <c r="AA14" s="461"/>
      <c r="AB14" s="462"/>
      <c r="AC14" s="541">
        <v>3.2</v>
      </c>
      <c r="AD14" s="542"/>
      <c r="AE14" s="542"/>
      <c r="AF14" s="542"/>
      <c r="AG14" s="543"/>
      <c r="AH14" s="541">
        <v>3.4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15.2</v>
      </c>
      <c r="CU14" s="553"/>
      <c r="CV14" s="553"/>
      <c r="CW14" s="553"/>
      <c r="CX14" s="553"/>
      <c r="CY14" s="553"/>
      <c r="CZ14" s="553"/>
      <c r="DA14" s="554"/>
      <c r="DB14" s="552">
        <v>20.5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25406</v>
      </c>
      <c r="S15" s="549"/>
      <c r="T15" s="549"/>
      <c r="U15" s="549"/>
      <c r="V15" s="550"/>
      <c r="W15" s="536" t="s">
        <v>142</v>
      </c>
      <c r="X15" s="458"/>
      <c r="Y15" s="458"/>
      <c r="Z15" s="458"/>
      <c r="AA15" s="458"/>
      <c r="AB15" s="459"/>
      <c r="AC15" s="421">
        <v>1872</v>
      </c>
      <c r="AD15" s="422"/>
      <c r="AE15" s="422"/>
      <c r="AF15" s="422"/>
      <c r="AG15" s="423"/>
      <c r="AH15" s="421">
        <v>2122</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3012360</v>
      </c>
      <c r="BO15" s="441"/>
      <c r="BP15" s="441"/>
      <c r="BQ15" s="441"/>
      <c r="BR15" s="441"/>
      <c r="BS15" s="441"/>
      <c r="BT15" s="441"/>
      <c r="BU15" s="442"/>
      <c r="BV15" s="440">
        <v>3070737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16.899999999999999</v>
      </c>
      <c r="AD16" s="542"/>
      <c r="AE16" s="542"/>
      <c r="AF16" s="542"/>
      <c r="AG16" s="543"/>
      <c r="AH16" s="541">
        <v>17.399999999999999</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4217279</v>
      </c>
      <c r="BO16" s="446"/>
      <c r="BP16" s="446"/>
      <c r="BQ16" s="446"/>
      <c r="BR16" s="446"/>
      <c r="BS16" s="446"/>
      <c r="BT16" s="446"/>
      <c r="BU16" s="447"/>
      <c r="BV16" s="445">
        <v>4250796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8817</v>
      </c>
      <c r="AD17" s="422"/>
      <c r="AE17" s="422"/>
      <c r="AF17" s="422"/>
      <c r="AG17" s="423"/>
      <c r="AH17" s="421">
        <v>9626</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3862443</v>
      </c>
      <c r="BO17" s="446"/>
      <c r="BP17" s="446"/>
      <c r="BQ17" s="446"/>
      <c r="BR17" s="446"/>
      <c r="BS17" s="446"/>
      <c r="BT17" s="446"/>
      <c r="BU17" s="447"/>
      <c r="BV17" s="445">
        <v>3943026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40.97</v>
      </c>
      <c r="M18" s="510"/>
      <c r="N18" s="510"/>
      <c r="O18" s="510"/>
      <c r="P18" s="510"/>
      <c r="Q18" s="510"/>
      <c r="R18" s="511"/>
      <c r="S18" s="511"/>
      <c r="T18" s="511"/>
      <c r="U18" s="511"/>
      <c r="V18" s="512"/>
      <c r="W18" s="526"/>
      <c r="X18" s="527"/>
      <c r="Y18" s="527"/>
      <c r="Z18" s="527"/>
      <c r="AA18" s="527"/>
      <c r="AB18" s="537"/>
      <c r="AC18" s="409">
        <v>79.8</v>
      </c>
      <c r="AD18" s="410"/>
      <c r="AE18" s="410"/>
      <c r="AF18" s="410"/>
      <c r="AG18" s="513"/>
      <c r="AH18" s="409">
        <v>79.099999999999994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5520999</v>
      </c>
      <c r="BO18" s="446"/>
      <c r="BP18" s="446"/>
      <c r="BQ18" s="446"/>
      <c r="BR18" s="446"/>
      <c r="BS18" s="446"/>
      <c r="BT18" s="446"/>
      <c r="BU18" s="447"/>
      <c r="BV18" s="445">
        <v>5543804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611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6961728</v>
      </c>
      <c r="BO19" s="446"/>
      <c r="BP19" s="446"/>
      <c r="BQ19" s="446"/>
      <c r="BR19" s="446"/>
      <c r="BS19" s="446"/>
      <c r="BT19" s="446"/>
      <c r="BU19" s="447"/>
      <c r="BV19" s="445">
        <v>6850663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10763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8716447</v>
      </c>
      <c r="BO23" s="446"/>
      <c r="BP23" s="446"/>
      <c r="BQ23" s="446"/>
      <c r="BR23" s="446"/>
      <c r="BS23" s="446"/>
      <c r="BT23" s="446"/>
      <c r="BU23" s="447"/>
      <c r="BV23" s="445">
        <v>8269089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5920</v>
      </c>
      <c r="R24" s="422"/>
      <c r="S24" s="422"/>
      <c r="T24" s="422"/>
      <c r="U24" s="422"/>
      <c r="V24" s="423"/>
      <c r="W24" s="487"/>
      <c r="X24" s="478"/>
      <c r="Y24" s="479"/>
      <c r="Z24" s="418" t="s">
        <v>166</v>
      </c>
      <c r="AA24" s="419"/>
      <c r="AB24" s="419"/>
      <c r="AC24" s="419"/>
      <c r="AD24" s="419"/>
      <c r="AE24" s="419"/>
      <c r="AF24" s="419"/>
      <c r="AG24" s="420"/>
      <c r="AH24" s="421">
        <v>287</v>
      </c>
      <c r="AI24" s="422"/>
      <c r="AJ24" s="422"/>
      <c r="AK24" s="422"/>
      <c r="AL24" s="423"/>
      <c r="AM24" s="421">
        <v>855260</v>
      </c>
      <c r="AN24" s="422"/>
      <c r="AO24" s="422"/>
      <c r="AP24" s="422"/>
      <c r="AQ24" s="422"/>
      <c r="AR24" s="423"/>
      <c r="AS24" s="421">
        <v>2980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6913688</v>
      </c>
      <c r="BO24" s="446"/>
      <c r="BP24" s="446"/>
      <c r="BQ24" s="446"/>
      <c r="BR24" s="446"/>
      <c r="BS24" s="446"/>
      <c r="BT24" s="446"/>
      <c r="BU24" s="447"/>
      <c r="BV24" s="445">
        <v>6720911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5400</v>
      </c>
      <c r="R25" s="422"/>
      <c r="S25" s="422"/>
      <c r="T25" s="422"/>
      <c r="U25" s="422"/>
      <c r="V25" s="423"/>
      <c r="W25" s="487"/>
      <c r="X25" s="478"/>
      <c r="Y25" s="479"/>
      <c r="Z25" s="418" t="s">
        <v>169</v>
      </c>
      <c r="AA25" s="419"/>
      <c r="AB25" s="419"/>
      <c r="AC25" s="419"/>
      <c r="AD25" s="419"/>
      <c r="AE25" s="419"/>
      <c r="AF25" s="419"/>
      <c r="AG25" s="420"/>
      <c r="AH25" s="421">
        <v>76</v>
      </c>
      <c r="AI25" s="422"/>
      <c r="AJ25" s="422"/>
      <c r="AK25" s="422"/>
      <c r="AL25" s="423"/>
      <c r="AM25" s="421">
        <v>220096</v>
      </c>
      <c r="AN25" s="422"/>
      <c r="AO25" s="422"/>
      <c r="AP25" s="422"/>
      <c r="AQ25" s="422"/>
      <c r="AR25" s="423"/>
      <c r="AS25" s="421">
        <v>2896</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3682968</v>
      </c>
      <c r="BO25" s="441"/>
      <c r="BP25" s="441"/>
      <c r="BQ25" s="441"/>
      <c r="BR25" s="441"/>
      <c r="BS25" s="441"/>
      <c r="BT25" s="441"/>
      <c r="BU25" s="442"/>
      <c r="BV25" s="440">
        <v>4523144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5000</v>
      </c>
      <c r="R26" s="422"/>
      <c r="S26" s="422"/>
      <c r="T26" s="422"/>
      <c r="U26" s="422"/>
      <c r="V26" s="423"/>
      <c r="W26" s="487"/>
      <c r="X26" s="478"/>
      <c r="Y26" s="479"/>
      <c r="Z26" s="418" t="s">
        <v>172</v>
      </c>
      <c r="AA26" s="500"/>
      <c r="AB26" s="500"/>
      <c r="AC26" s="500"/>
      <c r="AD26" s="500"/>
      <c r="AE26" s="500"/>
      <c r="AF26" s="500"/>
      <c r="AG26" s="501"/>
      <c r="AH26" s="421">
        <v>16</v>
      </c>
      <c r="AI26" s="422"/>
      <c r="AJ26" s="422"/>
      <c r="AK26" s="422"/>
      <c r="AL26" s="423"/>
      <c r="AM26" s="421">
        <v>50736</v>
      </c>
      <c r="AN26" s="422"/>
      <c r="AO26" s="422"/>
      <c r="AP26" s="422"/>
      <c r="AQ26" s="422"/>
      <c r="AR26" s="423"/>
      <c r="AS26" s="421">
        <v>3171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v>5</v>
      </c>
      <c r="AI27" s="422"/>
      <c r="AJ27" s="422"/>
      <c r="AK27" s="422"/>
      <c r="AL27" s="423"/>
      <c r="AM27" s="421">
        <v>14615</v>
      </c>
      <c r="AN27" s="422"/>
      <c r="AO27" s="422"/>
      <c r="AP27" s="422"/>
      <c r="AQ27" s="422"/>
      <c r="AR27" s="423"/>
      <c r="AS27" s="421">
        <v>2923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3600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179</v>
      </c>
      <c r="AN28" s="422"/>
      <c r="AO28" s="422"/>
      <c r="AP28" s="422"/>
      <c r="AQ28" s="422"/>
      <c r="AR28" s="423"/>
      <c r="AS28" s="421" t="s">
        <v>132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1010146</v>
      </c>
      <c r="BO28" s="441"/>
      <c r="BP28" s="441"/>
      <c r="BQ28" s="441"/>
      <c r="BR28" s="441"/>
      <c r="BS28" s="441"/>
      <c r="BT28" s="441"/>
      <c r="BU28" s="442"/>
      <c r="BV28" s="440">
        <v>800972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12</v>
      </c>
      <c r="M29" s="422"/>
      <c r="N29" s="422"/>
      <c r="O29" s="422"/>
      <c r="P29" s="423"/>
      <c r="Q29" s="421">
        <v>3200</v>
      </c>
      <c r="R29" s="422"/>
      <c r="S29" s="422"/>
      <c r="T29" s="422"/>
      <c r="U29" s="422"/>
      <c r="V29" s="423"/>
      <c r="W29" s="488"/>
      <c r="X29" s="489"/>
      <c r="Y29" s="490"/>
      <c r="Z29" s="418" t="s">
        <v>182</v>
      </c>
      <c r="AA29" s="419"/>
      <c r="AB29" s="419"/>
      <c r="AC29" s="419"/>
      <c r="AD29" s="419"/>
      <c r="AE29" s="419"/>
      <c r="AF29" s="419"/>
      <c r="AG29" s="420"/>
      <c r="AH29" s="421">
        <v>292</v>
      </c>
      <c r="AI29" s="422"/>
      <c r="AJ29" s="422"/>
      <c r="AK29" s="422"/>
      <c r="AL29" s="423"/>
      <c r="AM29" s="421">
        <v>869875</v>
      </c>
      <c r="AN29" s="422"/>
      <c r="AO29" s="422"/>
      <c r="AP29" s="422"/>
      <c r="AQ29" s="422"/>
      <c r="AR29" s="423"/>
      <c r="AS29" s="421">
        <v>2979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2425</v>
      </c>
      <c r="BO29" s="446"/>
      <c r="BP29" s="446"/>
      <c r="BQ29" s="446"/>
      <c r="BR29" s="446"/>
      <c r="BS29" s="446"/>
      <c r="BT29" s="446"/>
      <c r="BU29" s="447"/>
      <c r="BV29" s="445">
        <v>2425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1460631</v>
      </c>
      <c r="BO30" s="449"/>
      <c r="BP30" s="449"/>
      <c r="BQ30" s="449"/>
      <c r="BR30" s="449"/>
      <c r="BS30" s="449"/>
      <c r="BT30" s="449"/>
      <c r="BU30" s="450"/>
      <c r="BV30" s="448">
        <v>1279295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湯河原町真鶴町衛生組合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（有）コミュニティーサービス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介護保険事業特別会計（保険事業勘定）</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温泉事業会計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神奈川県市町村職員退職手当組合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湯河原町土地開発公社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介護保険事業特別会計（介護サービス事業勘定）</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神奈川県後期高齢者医療広域連合（一般会計）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公益財団法人かながわ海岸美化財団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神奈川県後期高齢者医療広域連合（事業会計）</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公益財団法人かながわ健康財団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町村情報システム共同事業組合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obJahd47pFS8ZkdkkIKZSEiL/wyMrtMHSqokDdiHX7/HHMBVSYdwWpP/ogkeKRCTnTHsprsuqRSfcxkqdGBGw==" saltValue="lMOFFn8yAzZQHbmyz5kZ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551</v>
      </c>
      <c r="D34" s="1224"/>
      <c r="E34" s="1225"/>
      <c r="F34" s="32">
        <v>5.43</v>
      </c>
      <c r="G34" s="33">
        <v>8.2899999999999991</v>
      </c>
      <c r="H34" s="33">
        <v>8.0399999999999991</v>
      </c>
      <c r="I34" s="33">
        <v>7.53</v>
      </c>
      <c r="J34" s="34">
        <v>8.68</v>
      </c>
      <c r="K34" s="22"/>
      <c r="L34" s="22"/>
      <c r="M34" s="22"/>
      <c r="N34" s="22"/>
      <c r="O34" s="22"/>
      <c r="P34" s="22"/>
    </row>
    <row r="35" spans="1:16" ht="39" customHeight="1" x14ac:dyDescent="0.15">
      <c r="A35" s="22"/>
      <c r="B35" s="35"/>
      <c r="C35" s="1218" t="s">
        <v>552</v>
      </c>
      <c r="D35" s="1219"/>
      <c r="E35" s="1220"/>
      <c r="F35" s="36">
        <v>5.16</v>
      </c>
      <c r="G35" s="37">
        <v>3.73</v>
      </c>
      <c r="H35" s="37">
        <v>3.82</v>
      </c>
      <c r="I35" s="37">
        <v>5.52</v>
      </c>
      <c r="J35" s="38">
        <v>6.22</v>
      </c>
      <c r="K35" s="22"/>
      <c r="L35" s="22"/>
      <c r="M35" s="22"/>
      <c r="N35" s="22"/>
      <c r="O35" s="22"/>
      <c r="P35" s="22"/>
    </row>
    <row r="36" spans="1:16" ht="39" customHeight="1" x14ac:dyDescent="0.15">
      <c r="A36" s="22"/>
      <c r="B36" s="35"/>
      <c r="C36" s="1218" t="s">
        <v>553</v>
      </c>
      <c r="D36" s="1219"/>
      <c r="E36" s="1220"/>
      <c r="F36" s="36">
        <v>0.68</v>
      </c>
      <c r="G36" s="37">
        <v>0.81</v>
      </c>
      <c r="H36" s="37">
        <v>1.78</v>
      </c>
      <c r="I36" s="37">
        <v>1.95</v>
      </c>
      <c r="J36" s="38">
        <v>3.66</v>
      </c>
      <c r="K36" s="22"/>
      <c r="L36" s="22"/>
      <c r="M36" s="22"/>
      <c r="N36" s="22"/>
      <c r="O36" s="22"/>
      <c r="P36" s="22"/>
    </row>
    <row r="37" spans="1:16" ht="39" customHeight="1" x14ac:dyDescent="0.15">
      <c r="A37" s="22"/>
      <c r="B37" s="35"/>
      <c r="C37" s="1218" t="s">
        <v>554</v>
      </c>
      <c r="D37" s="1219"/>
      <c r="E37" s="1220"/>
      <c r="F37" s="36" t="s">
        <v>501</v>
      </c>
      <c r="G37" s="37" t="s">
        <v>501</v>
      </c>
      <c r="H37" s="37" t="s">
        <v>501</v>
      </c>
      <c r="I37" s="37" t="s">
        <v>501</v>
      </c>
      <c r="J37" s="38">
        <v>3.45</v>
      </c>
      <c r="K37" s="22"/>
      <c r="L37" s="22"/>
      <c r="M37" s="22"/>
      <c r="N37" s="22"/>
      <c r="O37" s="22"/>
      <c r="P37" s="22"/>
    </row>
    <row r="38" spans="1:16" ht="39" customHeight="1" x14ac:dyDescent="0.15">
      <c r="A38" s="22"/>
      <c r="B38" s="35"/>
      <c r="C38" s="1218" t="s">
        <v>555</v>
      </c>
      <c r="D38" s="1219"/>
      <c r="E38" s="1220"/>
      <c r="F38" s="36">
        <v>8.43</v>
      </c>
      <c r="G38" s="37">
        <v>6.8</v>
      </c>
      <c r="H38" s="37">
        <v>8.34</v>
      </c>
      <c r="I38" s="37">
        <v>7.64</v>
      </c>
      <c r="J38" s="38">
        <v>2.04</v>
      </c>
      <c r="K38" s="22"/>
      <c r="L38" s="22"/>
      <c r="M38" s="22"/>
      <c r="N38" s="22"/>
      <c r="O38" s="22"/>
      <c r="P38" s="22"/>
    </row>
    <row r="39" spans="1:16" ht="39" customHeight="1" x14ac:dyDescent="0.15">
      <c r="A39" s="22"/>
      <c r="B39" s="35"/>
      <c r="C39" s="1218" t="s">
        <v>556</v>
      </c>
      <c r="D39" s="1219"/>
      <c r="E39" s="1220"/>
      <c r="F39" s="36">
        <v>0.92</v>
      </c>
      <c r="G39" s="37">
        <v>0.87</v>
      </c>
      <c r="H39" s="37">
        <v>0.82</v>
      </c>
      <c r="I39" s="37">
        <v>1.01</v>
      </c>
      <c r="J39" s="38">
        <v>1.06</v>
      </c>
      <c r="K39" s="22"/>
      <c r="L39" s="22"/>
      <c r="M39" s="22"/>
      <c r="N39" s="22"/>
      <c r="O39" s="22"/>
      <c r="P39" s="22"/>
    </row>
    <row r="40" spans="1:16" ht="39" customHeight="1" x14ac:dyDescent="0.15">
      <c r="A40" s="22"/>
      <c r="B40" s="35"/>
      <c r="C40" s="1218" t="s">
        <v>557</v>
      </c>
      <c r="D40" s="1219"/>
      <c r="E40" s="1220"/>
      <c r="F40" s="36" t="s">
        <v>558</v>
      </c>
      <c r="G40" s="37">
        <v>0.26</v>
      </c>
      <c r="H40" s="37">
        <v>0.11</v>
      </c>
      <c r="I40" s="37">
        <v>0.1</v>
      </c>
      <c r="J40" s="38">
        <v>0.14000000000000001</v>
      </c>
      <c r="K40" s="22"/>
      <c r="L40" s="22"/>
      <c r="M40" s="22"/>
      <c r="N40" s="22"/>
      <c r="O40" s="22"/>
      <c r="P40" s="22"/>
    </row>
    <row r="41" spans="1:16" ht="39" customHeight="1" x14ac:dyDescent="0.15">
      <c r="A41" s="22"/>
      <c r="B41" s="35"/>
      <c r="C41" s="1218" t="s">
        <v>559</v>
      </c>
      <c r="D41" s="1219"/>
      <c r="E41" s="1220"/>
      <c r="F41" s="36">
        <v>0.06</v>
      </c>
      <c r="G41" s="37">
        <v>0.08</v>
      </c>
      <c r="H41" s="37">
        <v>0.05</v>
      </c>
      <c r="I41" s="37">
        <v>0.03</v>
      </c>
      <c r="J41" s="38">
        <v>0.05</v>
      </c>
      <c r="K41" s="22"/>
      <c r="L41" s="22"/>
      <c r="M41" s="22"/>
      <c r="N41" s="22"/>
      <c r="O41" s="22"/>
      <c r="P41" s="22"/>
    </row>
    <row r="42" spans="1:16" ht="39" customHeight="1" x14ac:dyDescent="0.15">
      <c r="A42" s="22"/>
      <c r="B42" s="39"/>
      <c r="C42" s="1218" t="s">
        <v>560</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561</v>
      </c>
      <c r="D43" s="1222"/>
      <c r="E43" s="1223"/>
      <c r="F43" s="41">
        <v>0.14000000000000001</v>
      </c>
      <c r="G43" s="42">
        <v>0.09</v>
      </c>
      <c r="H43" s="42">
        <v>0.23</v>
      </c>
      <c r="I43" s="42">
        <v>0.94</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Qiey8ZE0Jf94Vubml2Zx8/yxnaogQDE5UqPoFaLjYuKP7iG7vGAOL77XHjXyp1cYk9ioPG8ASMobtNkkhZVzg==" saltValue="xA52w/MBVDkbnqWjQisk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922</v>
      </c>
      <c r="L45" s="60">
        <v>808</v>
      </c>
      <c r="M45" s="60">
        <v>744</v>
      </c>
      <c r="N45" s="60">
        <v>717</v>
      </c>
      <c r="O45" s="61">
        <v>661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163</v>
      </c>
      <c r="L48" s="64">
        <v>133</v>
      </c>
      <c r="M48" s="64">
        <v>144</v>
      </c>
      <c r="N48" s="64">
        <v>152</v>
      </c>
      <c r="O48" s="65">
        <v>138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v>
      </c>
      <c r="L49" s="64">
        <v>18</v>
      </c>
      <c r="M49" s="64">
        <v>20</v>
      </c>
      <c r="N49" s="64">
        <v>27</v>
      </c>
      <c r="O49" s="65">
        <v>236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11</v>
      </c>
      <c r="L50" s="64">
        <v>22</v>
      </c>
      <c r="M50" s="64">
        <v>28</v>
      </c>
      <c r="N50" s="64">
        <v>18</v>
      </c>
      <c r="O50" s="65">
        <v>41</v>
      </c>
      <c r="P50" s="48"/>
      <c r="Q50" s="48"/>
      <c r="R50" s="48"/>
      <c r="S50" s="48"/>
      <c r="T50" s="48"/>
      <c r="U50" s="48"/>
    </row>
    <row r="51" spans="1:21" ht="30.75" customHeight="1" x14ac:dyDescent="0.15">
      <c r="A51" s="48"/>
      <c r="B51" s="1238"/>
      <c r="C51" s="1239"/>
      <c r="D51" s="66"/>
      <c r="E51" s="1228" t="s">
        <v>17</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920</v>
      </c>
      <c r="L52" s="64">
        <v>941</v>
      </c>
      <c r="M52" s="64">
        <v>915</v>
      </c>
      <c r="N52" s="64">
        <v>872</v>
      </c>
      <c r="O52" s="65">
        <v>904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178</v>
      </c>
      <c r="L53" s="69">
        <v>41</v>
      </c>
      <c r="M53" s="69">
        <v>21</v>
      </c>
      <c r="N53" s="69">
        <v>42</v>
      </c>
      <c r="O53" s="70">
        <v>172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ZKxoRI1bnk1kIKQxO19DNesOswumuPb9MmZWfTFxj4LB2jFwHCW3wpshsjX6F5FJh633Kz+rKKIEf4eV8qBOQ==" saltValue="RBlFZkGm9gl7ggm4JjrB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4" t="s">
        <v>23</v>
      </c>
      <c r="C41" s="1255"/>
      <c r="D41" s="81"/>
      <c r="E41" s="1256" t="s">
        <v>24</v>
      </c>
      <c r="F41" s="1256"/>
      <c r="G41" s="1256"/>
      <c r="H41" s="1257"/>
      <c r="I41" s="82">
        <v>7793</v>
      </c>
      <c r="J41" s="83">
        <v>7949</v>
      </c>
      <c r="K41" s="83">
        <v>8254</v>
      </c>
      <c r="L41" s="83">
        <v>8269</v>
      </c>
      <c r="M41" s="84">
        <v>8716</v>
      </c>
    </row>
    <row r="42" spans="2:13" ht="27.75" customHeight="1" x14ac:dyDescent="0.15">
      <c r="B42" s="1244"/>
      <c r="C42" s="1245"/>
      <c r="D42" s="85"/>
      <c r="E42" s="1248" t="s">
        <v>25</v>
      </c>
      <c r="F42" s="1248"/>
      <c r="G42" s="1248"/>
      <c r="H42" s="1249"/>
      <c r="I42" s="86">
        <v>682</v>
      </c>
      <c r="J42" s="87">
        <v>661</v>
      </c>
      <c r="K42" s="87">
        <v>633</v>
      </c>
      <c r="L42" s="87">
        <v>749</v>
      </c>
      <c r="M42" s="88">
        <v>698</v>
      </c>
    </row>
    <row r="43" spans="2:13" ht="27.75" customHeight="1" x14ac:dyDescent="0.15">
      <c r="B43" s="1244"/>
      <c r="C43" s="1245"/>
      <c r="D43" s="85"/>
      <c r="E43" s="1248" t="s">
        <v>26</v>
      </c>
      <c r="F43" s="1248"/>
      <c r="G43" s="1248"/>
      <c r="H43" s="1249"/>
      <c r="I43" s="86">
        <v>1406</v>
      </c>
      <c r="J43" s="87">
        <v>1326</v>
      </c>
      <c r="K43" s="87">
        <v>1382</v>
      </c>
      <c r="L43" s="87">
        <v>1491</v>
      </c>
      <c r="M43" s="88">
        <v>1797</v>
      </c>
    </row>
    <row r="44" spans="2:13" ht="27.75" customHeight="1" x14ac:dyDescent="0.15">
      <c r="B44" s="1244"/>
      <c r="C44" s="1245"/>
      <c r="D44" s="85"/>
      <c r="E44" s="1248" t="s">
        <v>27</v>
      </c>
      <c r="F44" s="1248"/>
      <c r="G44" s="1248"/>
      <c r="H44" s="1249"/>
      <c r="I44" s="86">
        <v>2586</v>
      </c>
      <c r="J44" s="87">
        <v>2835</v>
      </c>
      <c r="K44" s="87">
        <v>3121</v>
      </c>
      <c r="L44" s="87">
        <v>4128</v>
      </c>
      <c r="M44" s="88">
        <v>4731</v>
      </c>
    </row>
    <row r="45" spans="2:13" ht="27.75" customHeight="1" x14ac:dyDescent="0.15">
      <c r="B45" s="1244"/>
      <c r="C45" s="1245"/>
      <c r="D45" s="85"/>
      <c r="E45" s="1248" t="s">
        <v>28</v>
      </c>
      <c r="F45" s="1248"/>
      <c r="G45" s="1248"/>
      <c r="H45" s="1249"/>
      <c r="I45" s="86">
        <v>2923</v>
      </c>
      <c r="J45" s="87">
        <v>2722</v>
      </c>
      <c r="K45" s="87">
        <v>2611</v>
      </c>
      <c r="L45" s="87">
        <v>2602</v>
      </c>
      <c r="M45" s="88">
        <v>2590</v>
      </c>
    </row>
    <row r="46" spans="2:13" ht="27.75" customHeight="1" x14ac:dyDescent="0.15">
      <c r="B46" s="1244"/>
      <c r="C46" s="1245"/>
      <c r="D46" s="89"/>
      <c r="E46" s="1248" t="s">
        <v>29</v>
      </c>
      <c r="F46" s="1248"/>
      <c r="G46" s="1248"/>
      <c r="H46" s="1249"/>
      <c r="I46" s="86">
        <v>116</v>
      </c>
      <c r="J46" s="87">
        <v>80</v>
      </c>
      <c r="K46" s="87">
        <v>54</v>
      </c>
      <c r="L46" s="87">
        <v>29</v>
      </c>
      <c r="M46" s="88">
        <v>5</v>
      </c>
    </row>
    <row r="47" spans="2:13" ht="27.75" customHeight="1" x14ac:dyDescent="0.15">
      <c r="B47" s="1244"/>
      <c r="C47" s="1245"/>
      <c r="D47" s="90"/>
      <c r="E47" s="1258" t="s">
        <v>30</v>
      </c>
      <c r="F47" s="1259"/>
      <c r="G47" s="1259"/>
      <c r="H47" s="1260"/>
      <c r="I47" s="86" t="s">
        <v>501</v>
      </c>
      <c r="J47" s="87" t="s">
        <v>501</v>
      </c>
      <c r="K47" s="87" t="s">
        <v>501</v>
      </c>
      <c r="L47" s="87" t="s">
        <v>501</v>
      </c>
      <c r="M47" s="88" t="s">
        <v>501</v>
      </c>
    </row>
    <row r="48" spans="2:13" ht="27.75" customHeight="1" x14ac:dyDescent="0.15">
      <c r="B48" s="1244"/>
      <c r="C48" s="1245"/>
      <c r="D48" s="85"/>
      <c r="E48" s="1248" t="s">
        <v>31</v>
      </c>
      <c r="F48" s="1248"/>
      <c r="G48" s="1248"/>
      <c r="H48" s="1249"/>
      <c r="I48" s="86" t="s">
        <v>501</v>
      </c>
      <c r="J48" s="87" t="s">
        <v>501</v>
      </c>
      <c r="K48" s="87" t="s">
        <v>501</v>
      </c>
      <c r="L48" s="87" t="s">
        <v>501</v>
      </c>
      <c r="M48" s="88" t="s">
        <v>501</v>
      </c>
    </row>
    <row r="49" spans="2:13" ht="27.75" customHeight="1" x14ac:dyDescent="0.15">
      <c r="B49" s="1246"/>
      <c r="C49" s="1247"/>
      <c r="D49" s="85"/>
      <c r="E49" s="1248" t="s">
        <v>32</v>
      </c>
      <c r="F49" s="1248"/>
      <c r="G49" s="1248"/>
      <c r="H49" s="1249"/>
      <c r="I49" s="86" t="s">
        <v>501</v>
      </c>
      <c r="J49" s="87">
        <v>1</v>
      </c>
      <c r="K49" s="87" t="s">
        <v>501</v>
      </c>
      <c r="L49" s="87" t="s">
        <v>501</v>
      </c>
      <c r="M49" s="88" t="s">
        <v>501</v>
      </c>
    </row>
    <row r="50" spans="2:13" ht="27.75" customHeight="1" x14ac:dyDescent="0.15">
      <c r="B50" s="1242" t="s">
        <v>33</v>
      </c>
      <c r="C50" s="1243"/>
      <c r="D50" s="91"/>
      <c r="E50" s="1248" t="s">
        <v>34</v>
      </c>
      <c r="F50" s="1248"/>
      <c r="G50" s="1248"/>
      <c r="H50" s="1249"/>
      <c r="I50" s="86">
        <v>766</v>
      </c>
      <c r="J50" s="87">
        <v>786</v>
      </c>
      <c r="K50" s="87">
        <v>1256</v>
      </c>
      <c r="L50" s="87">
        <v>1913</v>
      </c>
      <c r="M50" s="88">
        <v>3158</v>
      </c>
    </row>
    <row r="51" spans="2:13" ht="27.75" customHeight="1" x14ac:dyDescent="0.15">
      <c r="B51" s="1244"/>
      <c r="C51" s="1245"/>
      <c r="D51" s="85"/>
      <c r="E51" s="1248" t="s">
        <v>35</v>
      </c>
      <c r="F51" s="1248"/>
      <c r="G51" s="1248"/>
      <c r="H51" s="1249"/>
      <c r="I51" s="86">
        <v>2955</v>
      </c>
      <c r="J51" s="87">
        <v>3701</v>
      </c>
      <c r="K51" s="87">
        <v>4432</v>
      </c>
      <c r="L51" s="87">
        <v>5599</v>
      </c>
      <c r="M51" s="88">
        <v>5513</v>
      </c>
    </row>
    <row r="52" spans="2:13" ht="27.75" customHeight="1" x14ac:dyDescent="0.15">
      <c r="B52" s="1246"/>
      <c r="C52" s="1247"/>
      <c r="D52" s="85"/>
      <c r="E52" s="1248" t="s">
        <v>36</v>
      </c>
      <c r="F52" s="1248"/>
      <c r="G52" s="1248"/>
      <c r="H52" s="1249"/>
      <c r="I52" s="86">
        <v>7876</v>
      </c>
      <c r="J52" s="87">
        <v>8086</v>
      </c>
      <c r="K52" s="87">
        <v>8522</v>
      </c>
      <c r="L52" s="87">
        <v>8747</v>
      </c>
      <c r="M52" s="88">
        <v>9127</v>
      </c>
    </row>
    <row r="53" spans="2:13" ht="27.75" customHeight="1" thickBot="1" x14ac:dyDescent="0.2">
      <c r="B53" s="1250" t="s">
        <v>37</v>
      </c>
      <c r="C53" s="1251"/>
      <c r="D53" s="92"/>
      <c r="E53" s="1252" t="s">
        <v>38</v>
      </c>
      <c r="F53" s="1252"/>
      <c r="G53" s="1252"/>
      <c r="H53" s="1253"/>
      <c r="I53" s="93">
        <v>3909</v>
      </c>
      <c r="J53" s="94">
        <v>2999</v>
      </c>
      <c r="K53" s="94">
        <v>1845</v>
      </c>
      <c r="L53" s="94">
        <v>1010</v>
      </c>
      <c r="M53" s="95">
        <v>739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JAmHfwfVBcTS7A5go1ajbKMxWigMZ0exUzgtRjTZ/5ek2Zfj4YGHEjSPOSxCPufur39F9Li9GaGPAUWdiRyVQ==" saltValue="aBIHFOk09Fr/GFtuFFm8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751</v>
      </c>
      <c r="G55" s="107">
        <v>801</v>
      </c>
      <c r="H55" s="108">
        <v>1010</v>
      </c>
    </row>
    <row r="56" spans="2:8" ht="52.5" customHeight="1" x14ac:dyDescent="0.15">
      <c r="B56" s="109"/>
      <c r="C56" s="1271" t="s">
        <v>42</v>
      </c>
      <c r="D56" s="1271"/>
      <c r="E56" s="1272"/>
      <c r="F56" s="110">
        <v>2</v>
      </c>
      <c r="G56" s="110">
        <v>2</v>
      </c>
      <c r="H56" s="111">
        <v>2</v>
      </c>
    </row>
    <row r="57" spans="2:8" ht="53.25" customHeight="1" x14ac:dyDescent="0.15">
      <c r="B57" s="109"/>
      <c r="C57" s="1273" t="s">
        <v>43</v>
      </c>
      <c r="D57" s="1273"/>
      <c r="E57" s="1274"/>
      <c r="F57" s="112">
        <v>170</v>
      </c>
      <c r="G57" s="112">
        <v>1279</v>
      </c>
      <c r="H57" s="113">
        <v>1461</v>
      </c>
    </row>
    <row r="58" spans="2:8" ht="45.75" customHeight="1" x14ac:dyDescent="0.15">
      <c r="B58" s="114"/>
      <c r="C58" s="1261" t="s">
        <v>571</v>
      </c>
      <c r="D58" s="1262"/>
      <c r="E58" s="1263"/>
      <c r="F58" s="115">
        <v>0</v>
      </c>
      <c r="G58" s="115">
        <v>815</v>
      </c>
      <c r="H58" s="116">
        <v>832</v>
      </c>
    </row>
    <row r="59" spans="2:8" ht="45.75" customHeight="1" x14ac:dyDescent="0.15">
      <c r="B59" s="114"/>
      <c r="C59" s="1261" t="s">
        <v>572</v>
      </c>
      <c r="D59" s="1262"/>
      <c r="E59" s="1263"/>
      <c r="F59" s="115">
        <v>78</v>
      </c>
      <c r="G59" s="115">
        <v>384</v>
      </c>
      <c r="H59" s="116">
        <v>495</v>
      </c>
    </row>
    <row r="60" spans="2:8" ht="45.75" customHeight="1" x14ac:dyDescent="0.15">
      <c r="B60" s="114"/>
      <c r="C60" s="1261" t="s">
        <v>573</v>
      </c>
      <c r="D60" s="1262"/>
      <c r="E60" s="1263"/>
      <c r="F60" s="115">
        <v>3</v>
      </c>
      <c r="G60" s="115">
        <v>3</v>
      </c>
      <c r="H60" s="116">
        <v>57</v>
      </c>
    </row>
    <row r="61" spans="2:8" ht="45.75" customHeight="1" x14ac:dyDescent="0.15">
      <c r="B61" s="114"/>
      <c r="C61" s="1261" t="s">
        <v>574</v>
      </c>
      <c r="D61" s="1262"/>
      <c r="E61" s="1263"/>
      <c r="F61" s="115">
        <v>41</v>
      </c>
      <c r="G61" s="115">
        <v>49</v>
      </c>
      <c r="H61" s="116">
        <v>49</v>
      </c>
    </row>
    <row r="62" spans="2:8" ht="45.75" customHeight="1" thickBot="1" x14ac:dyDescent="0.2">
      <c r="B62" s="117"/>
      <c r="C62" s="1264" t="s">
        <v>575</v>
      </c>
      <c r="D62" s="1265"/>
      <c r="E62" s="1266"/>
      <c r="F62" s="118">
        <v>27</v>
      </c>
      <c r="G62" s="118">
        <v>14</v>
      </c>
      <c r="H62" s="119">
        <v>12</v>
      </c>
    </row>
    <row r="63" spans="2:8" ht="52.5" customHeight="1" thickBot="1" x14ac:dyDescent="0.2">
      <c r="B63" s="120"/>
      <c r="C63" s="1267" t="s">
        <v>44</v>
      </c>
      <c r="D63" s="1267"/>
      <c r="E63" s="1268"/>
      <c r="F63" s="121">
        <v>923</v>
      </c>
      <c r="G63" s="121">
        <v>2083</v>
      </c>
      <c r="H63" s="122">
        <v>2473</v>
      </c>
    </row>
    <row r="64" spans="2:8" ht="15" customHeight="1" x14ac:dyDescent="0.15"/>
    <row r="65" ht="0" hidden="1" customHeight="1" x14ac:dyDescent="0.15"/>
    <row r="66" ht="0" hidden="1" customHeight="1" x14ac:dyDescent="0.15"/>
  </sheetData>
  <sheetProtection algorithmName="SHA-512" hashValue="IxG6ddZip4i41Pgk4gV+I87IrQtmSfipY7rnCgm+0itaGD47mjIHHa/NHEZx9xHyIKqcU93S07HdnbR7aO+UJw==" saltValue="nfy1EXr3RJvioELcUgmX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20.5</v>
      </c>
      <c r="CO51" s="1277"/>
      <c r="CP51" s="1277"/>
      <c r="CQ51" s="1277"/>
      <c r="CR51" s="1277"/>
      <c r="CS51" s="1277"/>
      <c r="CT51" s="1277"/>
      <c r="CU51" s="1277"/>
      <c r="CV51" s="1277">
        <v>15.2</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65.7</v>
      </c>
      <c r="CO53" s="1277"/>
      <c r="CP53" s="1277"/>
      <c r="CQ53" s="1277"/>
      <c r="CR53" s="1277"/>
      <c r="CS53" s="1277"/>
      <c r="CT53" s="1277"/>
      <c r="CU53" s="1277"/>
      <c r="CV53" s="1277">
        <v>65.400000000000006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v>80.5</v>
      </c>
      <c r="BQ73" s="1277"/>
      <c r="BR73" s="1277"/>
      <c r="BS73" s="1277"/>
      <c r="BT73" s="1277"/>
      <c r="BU73" s="1277"/>
      <c r="BV73" s="1277"/>
      <c r="BW73" s="1277"/>
      <c r="BX73" s="1277">
        <v>62.4</v>
      </c>
      <c r="BY73" s="1277"/>
      <c r="BZ73" s="1277"/>
      <c r="CA73" s="1277"/>
      <c r="CB73" s="1277"/>
      <c r="CC73" s="1277"/>
      <c r="CD73" s="1277"/>
      <c r="CE73" s="1277"/>
      <c r="CF73" s="1277">
        <v>37.1</v>
      </c>
      <c r="CG73" s="1277"/>
      <c r="CH73" s="1277"/>
      <c r="CI73" s="1277"/>
      <c r="CJ73" s="1277"/>
      <c r="CK73" s="1277"/>
      <c r="CL73" s="1277"/>
      <c r="CM73" s="1277"/>
      <c r="CN73" s="1277">
        <v>20.5</v>
      </c>
      <c r="CO73" s="1277"/>
      <c r="CP73" s="1277"/>
      <c r="CQ73" s="1277"/>
      <c r="CR73" s="1277"/>
      <c r="CS73" s="1277"/>
      <c r="CT73" s="1277"/>
      <c r="CU73" s="1277"/>
      <c r="CV73" s="1277">
        <v>15.2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3.1</v>
      </c>
      <c r="BY75" s="1277"/>
      <c r="BZ75" s="1277"/>
      <c r="CA75" s="1277"/>
      <c r="CB75" s="1277"/>
      <c r="CC75" s="1277"/>
      <c r="CD75" s="1277"/>
      <c r="CE75" s="1277"/>
      <c r="CF75" s="1277">
        <v>1.6</v>
      </c>
      <c r="CG75" s="1277"/>
      <c r="CH75" s="1277"/>
      <c r="CI75" s="1277"/>
      <c r="CJ75" s="1277"/>
      <c r="CK75" s="1277"/>
      <c r="CL75" s="1277"/>
      <c r="CM75" s="1277"/>
      <c r="CN75" s="1277">
        <v>0.7</v>
      </c>
      <c r="CO75" s="1277"/>
      <c r="CP75" s="1277"/>
      <c r="CQ75" s="1277"/>
      <c r="CR75" s="1277"/>
      <c r="CS75" s="1277"/>
      <c r="CT75" s="1277"/>
      <c r="CU75" s="1277"/>
      <c r="CV75" s="1277">
        <v>1.6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6epzRPa+hAcgwxQTaMeUbtRBqVdA1++R3p3A721ngdtHfibD0TucyojbvoSc+ZbfZx1DeCHSfJ69AicTBVmqg==" saltValue="fQoiILzIvQywK4xVu9kB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JKqkEs5cCUPgnctlNC026boJVo3yrfKC0jl28FS+J5dGcA0dNlU1y7PI2JMEDk/EkZ8C9GZOb0nk/s6ZY3FtQ==" saltValue="Dj+itepIohHmTWAou/9/v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c0C9SB9Xlgrvo9ANbIYc/0OHfwD1dEV5e8N0uVtoYkm0fUGBG914UWLZDhhj/0j/pOoxKu/881JwMP8eDvwkA==" saltValue="vOkiLx8FjvYVdGfJIV3pO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21758</v>
      </c>
      <c r="E3" s="141"/>
      <c r="F3" s="142">
        <v>53270</v>
      </c>
      <c r="G3" s="143"/>
      <c r="H3" s="144"/>
    </row>
    <row r="4" spans="1:8" x14ac:dyDescent="0.15">
      <c r="A4" s="145"/>
      <c r="B4" s="146"/>
      <c r="C4" s="147"/>
      <c r="D4" s="148">
        <v>16211</v>
      </c>
      <c r="E4" s="149"/>
      <c r="F4" s="150">
        <v>24316</v>
      </c>
      <c r="G4" s="151"/>
      <c r="H4" s="152"/>
    </row>
    <row r="5" spans="1:8" x14ac:dyDescent="0.15">
      <c r="A5" s="133" t="s">
        <v>536</v>
      </c>
      <c r="B5" s="138"/>
      <c r="C5" s="139"/>
      <c r="D5" s="140">
        <v>30980</v>
      </c>
      <c r="E5" s="141"/>
      <c r="F5" s="142">
        <v>53292</v>
      </c>
      <c r="G5" s="143"/>
      <c r="H5" s="144"/>
    </row>
    <row r="6" spans="1:8" x14ac:dyDescent="0.15">
      <c r="A6" s="145"/>
      <c r="B6" s="146"/>
      <c r="C6" s="147"/>
      <c r="D6" s="148">
        <v>25484</v>
      </c>
      <c r="E6" s="149"/>
      <c r="F6" s="150">
        <v>28900</v>
      </c>
      <c r="G6" s="151"/>
      <c r="H6" s="152"/>
    </row>
    <row r="7" spans="1:8" x14ac:dyDescent="0.15">
      <c r="A7" s="133" t="s">
        <v>537</v>
      </c>
      <c r="B7" s="138"/>
      <c r="C7" s="139"/>
      <c r="D7" s="140">
        <v>40194</v>
      </c>
      <c r="E7" s="141"/>
      <c r="F7" s="142">
        <v>49919</v>
      </c>
      <c r="G7" s="143"/>
      <c r="H7" s="144"/>
    </row>
    <row r="8" spans="1:8" x14ac:dyDescent="0.15">
      <c r="A8" s="145"/>
      <c r="B8" s="146"/>
      <c r="C8" s="147"/>
      <c r="D8" s="148">
        <v>24529</v>
      </c>
      <c r="E8" s="149"/>
      <c r="F8" s="150">
        <v>26398</v>
      </c>
      <c r="G8" s="151"/>
      <c r="H8" s="152"/>
    </row>
    <row r="9" spans="1:8" x14ac:dyDescent="0.15">
      <c r="A9" s="133" t="s">
        <v>538</v>
      </c>
      <c r="B9" s="138"/>
      <c r="C9" s="139"/>
      <c r="D9" s="140">
        <v>30777</v>
      </c>
      <c r="E9" s="141"/>
      <c r="F9" s="142">
        <v>47738</v>
      </c>
      <c r="G9" s="143"/>
      <c r="H9" s="144"/>
    </row>
    <row r="10" spans="1:8" x14ac:dyDescent="0.15">
      <c r="A10" s="145"/>
      <c r="B10" s="146"/>
      <c r="C10" s="147"/>
      <c r="D10" s="148">
        <v>21264</v>
      </c>
      <c r="E10" s="149"/>
      <c r="F10" s="150">
        <v>24937</v>
      </c>
      <c r="G10" s="151"/>
      <c r="H10" s="152"/>
    </row>
    <row r="11" spans="1:8" x14ac:dyDescent="0.15">
      <c r="A11" s="133" t="s">
        <v>539</v>
      </c>
      <c r="B11" s="138"/>
      <c r="C11" s="139"/>
      <c r="D11" s="140">
        <v>47419</v>
      </c>
      <c r="E11" s="141"/>
      <c r="F11" s="142">
        <v>52191</v>
      </c>
      <c r="G11" s="143"/>
      <c r="H11" s="144"/>
    </row>
    <row r="12" spans="1:8" x14ac:dyDescent="0.15">
      <c r="A12" s="145"/>
      <c r="B12" s="146"/>
      <c r="C12" s="153"/>
      <c r="D12" s="148">
        <v>29000</v>
      </c>
      <c r="E12" s="149"/>
      <c r="F12" s="150">
        <v>24843</v>
      </c>
      <c r="G12" s="151"/>
      <c r="H12" s="152"/>
    </row>
    <row r="13" spans="1:8" x14ac:dyDescent="0.15">
      <c r="A13" s="133"/>
      <c r="B13" s="138"/>
      <c r="C13" s="154"/>
      <c r="D13" s="155">
        <v>34226</v>
      </c>
      <c r="E13" s="156"/>
      <c r="F13" s="157">
        <v>51282</v>
      </c>
      <c r="G13" s="158"/>
      <c r="H13" s="144"/>
    </row>
    <row r="14" spans="1:8" x14ac:dyDescent="0.15">
      <c r="A14" s="145"/>
      <c r="B14" s="146"/>
      <c r="C14" s="147"/>
      <c r="D14" s="148">
        <v>23298</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8.44</v>
      </c>
      <c r="C19" s="159">
        <f>ROUND(VALUE(SUBSTITUTE(実質収支比率等に係る経年分析!G$48,"▲","-")),2)</f>
        <v>6.81</v>
      </c>
      <c r="D19" s="159">
        <f>ROUND(VALUE(SUBSTITUTE(実質収支比率等に係る経年分析!H$48,"▲","-")),2)</f>
        <v>8.35</v>
      </c>
      <c r="E19" s="159">
        <f>ROUND(VALUE(SUBSTITUTE(実質収支比率等に係る経年分析!I$48,"▲","-")),2)</f>
        <v>7.65</v>
      </c>
      <c r="F19" s="159">
        <f>ROUND(VALUE(SUBSTITUTE(実質収支比率等に係る経年分析!J$48,"▲","-")),2)</f>
        <v>2.04</v>
      </c>
    </row>
    <row r="20" spans="1:11" x14ac:dyDescent="0.15">
      <c r="A20" s="159" t="s">
        <v>48</v>
      </c>
      <c r="B20" s="159">
        <f>ROUND(VALUE(SUBSTITUTE(実質収支比率等に係る経年分析!F$47,"▲","-")),2)</f>
        <v>9.11</v>
      </c>
      <c r="C20" s="159">
        <f>ROUND(VALUE(SUBSTITUTE(実質収支比率等に係る経年分析!G$47,"▲","-")),2)</f>
        <v>9.18</v>
      </c>
      <c r="D20" s="159">
        <f>ROUND(VALUE(SUBSTITUTE(実質収支比率等に係る経年分析!H$47,"▲","-")),2)</f>
        <v>13.45</v>
      </c>
      <c r="E20" s="159">
        <f>ROUND(VALUE(SUBSTITUTE(実質収支比率等に係る経年分析!I$47,"▲","-")),2)</f>
        <v>14.5</v>
      </c>
      <c r="F20" s="159">
        <f>ROUND(VALUE(SUBSTITUTE(実質収支比率等に係る経年分析!J$47,"▲","-")),2)</f>
        <v>18.36</v>
      </c>
    </row>
    <row r="21" spans="1:11" x14ac:dyDescent="0.15">
      <c r="A21" s="159" t="s">
        <v>49</v>
      </c>
      <c r="B21" s="159">
        <f>IF(ISNUMBER(VALUE(SUBSTITUTE(実質収支比率等に係る経年分析!F$49,"▲","-"))),ROUND(VALUE(SUBSTITUTE(実質収支比率等に係る経年分析!F$49,"▲","-")),2),NA())</f>
        <v>7.32</v>
      </c>
      <c r="C21" s="159">
        <f>IF(ISNUMBER(VALUE(SUBSTITUTE(実質収支比率等に係る経年分析!G$49,"▲","-"))),ROUND(VALUE(SUBSTITUTE(実質収支比率等に係る経年分析!G$49,"▲","-")),2),NA())</f>
        <v>-1.68</v>
      </c>
      <c r="D21" s="159">
        <f>IF(ISNUMBER(VALUE(SUBSTITUTE(実質収支比率等に係る経年分析!H$49,"▲","-"))),ROUND(VALUE(SUBSTITUTE(実質収支比率等に係る経年分析!H$49,"▲","-")),2),NA())</f>
        <v>6.18</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-1.83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0.14000000000000001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0.94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介護保険事業特別会計（介護サービス事業勘定）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後期高齢者医療特別会計</v>
      </c>
      <c r="B30" s="160">
        <f>IF(ROUND(VALUE(SUBSTITUTE(連結実質赤字比率に係る赤字・黒字の構成分析!F$40,"▲", "-")), 2) &lt; 0, ABS(ROUND(VALUE(SUBSTITUTE(連結実質赤字比率に係る赤字・黒字の構成分析!F$40,"▲", "-")), 2)), NA())</f>
        <v>0.05</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介護保険事業特別会計（保険事業勘定）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1.06</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8.43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8.34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2.04</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3.45</v>
      </c>
    </row>
    <row r="34" spans="1:16" x14ac:dyDescent="0.15">
      <c r="A34" s="160" t="str">
        <f>IF(連結実質赤字比率に係る赤字・黒字の構成分析!C$36="",NA(),連結実質赤字比率に係る赤字・黒字の構成分析!C$36)</f>
        <v>温泉事業会計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6.22</v>
      </c>
    </row>
    <row r="36" spans="1:16" x14ac:dyDescent="0.15">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8.2899999999999991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8.0399999999999991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920</v>
      </c>
      <c r="E42" s="161"/>
      <c r="F42" s="161"/>
      <c r="G42" s="161">
        <f>'実質公債費比率（分子）の構造'!L$52</f>
        <v>941</v>
      </c>
      <c r="H42" s="161"/>
      <c r="I42" s="161"/>
      <c r="J42" s="161">
        <f>'実質公債費比率（分子）の構造'!M$52</f>
        <v>915</v>
      </c>
      <c r="K42" s="161"/>
      <c r="L42" s="161"/>
      <c r="M42" s="161">
        <f>'実質公債費比率（分子）の構造'!N$52</f>
        <v>872</v>
      </c>
      <c r="N42" s="161"/>
      <c r="O42" s="161"/>
      <c r="P42" s="161">
        <f>'実質公債費比率（分子）の構造'!O$52</f>
        <v>904</v>
      </c>
    </row>
    <row r="43" spans="1:16" x14ac:dyDescent="0.15">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11</v>
      </c>
      <c r="C44" s="161"/>
      <c r="D44" s="161"/>
      <c r="E44" s="161">
        <f>'実質公債費比率（分子）の構造'!L$50</f>
        <v>22</v>
      </c>
      <c r="F44" s="161"/>
      <c r="G44" s="161"/>
      <c r="H44" s="161">
        <f>'実質公債費比率（分子）の構造'!M$50</f>
        <v>28</v>
      </c>
      <c r="I44" s="161"/>
      <c r="J44" s="161"/>
      <c r="K44" s="161">
        <f>'実質公債費比率（分子）の構造'!N$50</f>
        <v>18</v>
      </c>
      <c r="L44" s="161"/>
      <c r="M44" s="161"/>
      <c r="N44" s="161">
        <f>'実質公債費比率（分子）の構造'!O$50</f>
        <v>41</v>
      </c>
      <c r="O44" s="161"/>
      <c r="P44" s="161"/>
    </row>
    <row r="45" spans="1:16" x14ac:dyDescent="0.15">
      <c r="A45" s="161" t="s">
        <v>59</v>
      </c>
      <c r="B45" s="161">
        <f>'実質公債費比率（分子）の構造'!K$49</f>
        <v>1</v>
      </c>
      <c r="C45" s="161"/>
      <c r="D45" s="161"/>
      <c r="E45" s="161">
        <f>'実質公債費比率（分子）の構造'!L$49</f>
        <v>18</v>
      </c>
      <c r="F45" s="161"/>
      <c r="G45" s="161"/>
      <c r="H45" s="161">
        <f>'実質公債費比率（分子）の構造'!M$49</f>
        <v>20</v>
      </c>
      <c r="I45" s="161"/>
      <c r="J45" s="161"/>
      <c r="K45" s="161">
        <f>'実質公債費比率（分子）の構造'!N$49</f>
        <v>27</v>
      </c>
      <c r="L45" s="161"/>
      <c r="M45" s="161"/>
      <c r="N45" s="161">
        <f>'実質公債費比率（分子）の構造'!O$49</f>
        <v>236</v>
      </c>
      <c r="O45" s="161"/>
      <c r="P45" s="161"/>
    </row>
    <row r="46" spans="1:16" x14ac:dyDescent="0.15">
      <c r="A46" s="161" t="s">
        <v>60</v>
      </c>
      <c r="B46" s="161">
        <f>'実質公債費比率（分子）の構造'!K$48</f>
        <v>163</v>
      </c>
      <c r="C46" s="161"/>
      <c r="D46" s="161"/>
      <c r="E46" s="161">
        <f>'実質公債費比率（分子）の構造'!L$48</f>
        <v>133</v>
      </c>
      <c r="F46" s="161"/>
      <c r="G46" s="161"/>
      <c r="H46" s="161">
        <f>'実質公債費比率（分子）の構造'!M$48</f>
        <v>144</v>
      </c>
      <c r="I46" s="161"/>
      <c r="J46" s="161"/>
      <c r="K46" s="161">
        <f>'実質公債費比率（分子）の構造'!N$48</f>
        <v>152</v>
      </c>
      <c r="L46" s="161"/>
      <c r="M46" s="161"/>
      <c r="N46" s="161">
        <f>'実質公債費比率（分子）の構造'!O$48</f>
        <v>138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922</v>
      </c>
      <c r="C49" s="161"/>
      <c r="D49" s="161"/>
      <c r="E49" s="161">
        <f>'実質公債費比率（分子）の構造'!L$45</f>
        <v>808</v>
      </c>
      <c r="F49" s="161"/>
      <c r="G49" s="161"/>
      <c r="H49" s="161">
        <f>'実質公債費比率（分子）の構造'!M$45</f>
        <v>744</v>
      </c>
      <c r="I49" s="161"/>
      <c r="J49" s="161"/>
      <c r="K49" s="161">
        <f>'実質公債費比率（分子）の構造'!N$45</f>
        <v>717</v>
      </c>
      <c r="L49" s="161"/>
      <c r="M49" s="161"/>
      <c r="N49" s="161">
        <f>'実質公債費比率（分子）の構造'!O$45</f>
        <v>661</v>
      </c>
      <c r="O49" s="161"/>
      <c r="P49" s="161"/>
    </row>
    <row r="50" spans="1:16" x14ac:dyDescent="0.15">
      <c r="A50" s="161" t="s">
        <v>64</v>
      </c>
      <c r="B50" s="161" t="e">
        <f>NA()</f>
        <v>#N/A</v>
      </c>
      <c r="C50" s="161">
        <f>IF(ISNUMBER('実質公債費比率（分子）の構造'!K$53),'実質公債費比率（分子）の構造'!K$53,NA())</f>
        <v>178</v>
      </c>
      <c r="D50" s="161" t="e">
        <f>NA()</f>
        <v>#N/A</v>
      </c>
      <c r="E50" s="161" t="e">
        <f>NA()</f>
        <v>#N/A</v>
      </c>
      <c r="F50" s="161">
        <f>IF(ISNUMBER('実質公債費比率（分子）の構造'!L$53),'実質公債費比率（分子）の構造'!L$53,NA())</f>
        <v>41</v>
      </c>
      <c r="G50" s="161" t="e">
        <f>NA()</f>
        <v>#N/A</v>
      </c>
      <c r="H50" s="161" t="e">
        <f>NA()</f>
        <v>#N/A</v>
      </c>
      <c r="I50" s="161">
        <f>IF(ISNUMBER('実質公債費比率（分子）の構造'!M$53),'実質公債費比率（分子）の構造'!M$53,NA())</f>
        <v>21</v>
      </c>
      <c r="J50" s="161" t="e">
        <f>NA()</f>
        <v>#N/A</v>
      </c>
      <c r="K50" s="161" t="e">
        <f>NA()</f>
        <v>#N/A</v>
      </c>
      <c r="L50" s="161">
        <f>IF(ISNUMBER('実質公債費比率（分子）の構造'!N$53),'実質公債費比率（分子）の構造'!N$53,NA())</f>
        <v>42</v>
      </c>
      <c r="M50" s="161" t="e">
        <f>NA()</f>
        <v>#N/A</v>
      </c>
      <c r="N50" s="161" t="e">
        <f>NA()</f>
        <v>#N/A</v>
      </c>
      <c r="O50" s="161">
        <f>IF(ISNUMBER('実質公債費比率（分子）の構造'!O$53),'実質公債費比率（分子）の構造'!O$53,NA())</f>
        <v>172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7876</v>
      </c>
      <c r="E56" s="160"/>
      <c r="F56" s="160"/>
      <c r="G56" s="160">
        <f>'将来負担比率（分子）の構造'!J$52</f>
        <v>8086</v>
      </c>
      <c r="H56" s="160"/>
      <c r="I56" s="160"/>
      <c r="J56" s="160">
        <f>'将来負担比率（分子）の構造'!K$52</f>
        <v>8522</v>
      </c>
      <c r="K56" s="160"/>
      <c r="L56" s="160"/>
      <c r="M56" s="160">
        <f>'将来負担比率（分子）の構造'!L$52</f>
        <v>8747</v>
      </c>
      <c r="N56" s="160"/>
      <c r="O56" s="160"/>
      <c r="P56" s="160">
        <f>'将来負担比率（分子）の構造'!M$52</f>
        <v>9127</v>
      </c>
    </row>
    <row r="57" spans="1:16" x14ac:dyDescent="0.15">
      <c r="A57" s="160" t="s">
        <v>35</v>
      </c>
      <c r="B57" s="160"/>
      <c r="C57" s="160"/>
      <c r="D57" s="160">
        <f>'将来負担比率（分子）の構造'!I$51</f>
        <v>2955</v>
      </c>
      <c r="E57" s="160"/>
      <c r="F57" s="160"/>
      <c r="G57" s="160">
        <f>'将来負担比率（分子）の構造'!J$51</f>
        <v>3701</v>
      </c>
      <c r="H57" s="160"/>
      <c r="I57" s="160"/>
      <c r="J57" s="160">
        <f>'将来負担比率（分子）の構造'!K$51</f>
        <v>4432</v>
      </c>
      <c r="K57" s="160"/>
      <c r="L57" s="160"/>
      <c r="M57" s="160">
        <f>'将来負担比率（分子）の構造'!L$51</f>
        <v>5599</v>
      </c>
      <c r="N57" s="160"/>
      <c r="O57" s="160"/>
      <c r="P57" s="160">
        <f>'将来負担比率（分子）の構造'!M$51</f>
        <v>5513</v>
      </c>
    </row>
    <row r="58" spans="1:16" x14ac:dyDescent="0.15">
      <c r="A58" s="160" t="s">
        <v>34</v>
      </c>
      <c r="B58" s="160"/>
      <c r="C58" s="160"/>
      <c r="D58" s="160">
        <f>'将来負担比率（分子）の構造'!I$50</f>
        <v>766</v>
      </c>
      <c r="E58" s="160"/>
      <c r="F58" s="160"/>
      <c r="G58" s="160">
        <f>'将来負担比率（分子）の構造'!J$50</f>
        <v>786</v>
      </c>
      <c r="H58" s="160"/>
      <c r="I58" s="160"/>
      <c r="J58" s="160">
        <f>'将来負担比率（分子）の構造'!K$50</f>
        <v>1256</v>
      </c>
      <c r="K58" s="160"/>
      <c r="L58" s="160"/>
      <c r="M58" s="160">
        <f>'将来負担比率（分子）の構造'!L$50</f>
        <v>1913</v>
      </c>
      <c r="N58" s="160"/>
      <c r="O58" s="160"/>
      <c r="P58" s="160">
        <f>'将来負担比率（分子）の構造'!M$50</f>
        <v>3158</v>
      </c>
    </row>
    <row r="59" spans="1:16" x14ac:dyDescent="0.15">
      <c r="A59" s="160" t="s">
        <v>32</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116</v>
      </c>
      <c r="C61" s="160"/>
      <c r="D61" s="160"/>
      <c r="E61" s="160">
        <f>'将来負担比率（分子）の構造'!J$46</f>
        <v>80</v>
      </c>
      <c r="F61" s="160"/>
      <c r="G61" s="160"/>
      <c r="H61" s="160">
        <f>'将来負担比率（分子）の構造'!K$46</f>
        <v>54</v>
      </c>
      <c r="I61" s="160"/>
      <c r="J61" s="160"/>
      <c r="K61" s="160">
        <f>'将来負担比率（分子）の構造'!L$46</f>
        <v>29</v>
      </c>
      <c r="L61" s="160"/>
      <c r="M61" s="160"/>
      <c r="N61" s="160">
        <f>'将来負担比率（分子）の構造'!M$46</f>
        <v>5</v>
      </c>
      <c r="O61" s="160"/>
      <c r="P61" s="160"/>
    </row>
    <row r="62" spans="1:16" x14ac:dyDescent="0.15">
      <c r="A62" s="160" t="s">
        <v>28</v>
      </c>
      <c r="B62" s="160">
        <f>'将来負担比率（分子）の構造'!I$45</f>
        <v>2923</v>
      </c>
      <c r="C62" s="160"/>
      <c r="D62" s="160"/>
      <c r="E62" s="160">
        <f>'将来負担比率（分子）の構造'!J$45</f>
        <v>2722</v>
      </c>
      <c r="F62" s="160"/>
      <c r="G62" s="160"/>
      <c r="H62" s="160">
        <f>'将来負担比率（分子）の構造'!K$45</f>
        <v>2611</v>
      </c>
      <c r="I62" s="160"/>
      <c r="J62" s="160"/>
      <c r="K62" s="160">
        <f>'将来負担比率（分子）の構造'!L$45</f>
        <v>2602</v>
      </c>
      <c r="L62" s="160"/>
      <c r="M62" s="160"/>
      <c r="N62" s="160">
        <f>'将来負担比率（分子）の構造'!M$45</f>
        <v>2590</v>
      </c>
      <c r="O62" s="160"/>
      <c r="P62" s="160"/>
    </row>
    <row r="63" spans="1:16" x14ac:dyDescent="0.15">
      <c r="A63" s="160" t="s">
        <v>27</v>
      </c>
      <c r="B63" s="160">
        <f>'将来負担比率（分子）の構造'!I$44</f>
        <v>2586</v>
      </c>
      <c r="C63" s="160"/>
      <c r="D63" s="160"/>
      <c r="E63" s="160">
        <f>'将来負担比率（分子）の構造'!J$44</f>
        <v>2835</v>
      </c>
      <c r="F63" s="160"/>
      <c r="G63" s="160"/>
      <c r="H63" s="160">
        <f>'将来負担比率（分子）の構造'!K$44</f>
        <v>3121</v>
      </c>
      <c r="I63" s="160"/>
      <c r="J63" s="160"/>
      <c r="K63" s="160">
        <f>'将来負担比率（分子）の構造'!L$44</f>
        <v>4128</v>
      </c>
      <c r="L63" s="160"/>
      <c r="M63" s="160"/>
      <c r="N63" s="160">
        <f>'将来負担比率（分子）の構造'!M$44</f>
        <v>4731</v>
      </c>
      <c r="O63" s="160"/>
      <c r="P63" s="160"/>
    </row>
    <row r="64" spans="1:16" x14ac:dyDescent="0.15">
      <c r="A64" s="160" t="s">
        <v>26</v>
      </c>
      <c r="B64" s="160">
        <f>'将来負担比率（分子）の構造'!I$43</f>
        <v>1406</v>
      </c>
      <c r="C64" s="160"/>
      <c r="D64" s="160"/>
      <c r="E64" s="160">
        <f>'将来負担比率（分子）の構造'!J$43</f>
        <v>1326</v>
      </c>
      <c r="F64" s="160"/>
      <c r="G64" s="160"/>
      <c r="H64" s="160">
        <f>'将来負担比率（分子）の構造'!K$43</f>
        <v>1382</v>
      </c>
      <c r="I64" s="160"/>
      <c r="J64" s="160"/>
      <c r="K64" s="160">
        <f>'将来負担比率（分子）の構造'!L$43</f>
        <v>1491</v>
      </c>
      <c r="L64" s="160"/>
      <c r="M64" s="160"/>
      <c r="N64" s="160">
        <f>'将来負担比率（分子）の構造'!M$43</f>
        <v>1797</v>
      </c>
      <c r="O64" s="160"/>
      <c r="P64" s="160"/>
    </row>
    <row r="65" spans="1:16" x14ac:dyDescent="0.15">
      <c r="A65" s="160" t="s">
        <v>25</v>
      </c>
      <c r="B65" s="160">
        <f>'将来負担比率（分子）の構造'!I$42</f>
        <v>682</v>
      </c>
      <c r="C65" s="160"/>
      <c r="D65" s="160"/>
      <c r="E65" s="160">
        <f>'将来負担比率（分子）の構造'!J$42</f>
        <v>661</v>
      </c>
      <c r="F65" s="160"/>
      <c r="G65" s="160"/>
      <c r="H65" s="160">
        <f>'将来負担比率（分子）の構造'!K$42</f>
        <v>633</v>
      </c>
      <c r="I65" s="160"/>
      <c r="J65" s="160"/>
      <c r="K65" s="160">
        <f>'将来負担比率（分子）の構造'!L$42</f>
        <v>749</v>
      </c>
      <c r="L65" s="160"/>
      <c r="M65" s="160"/>
      <c r="N65" s="160">
        <f>'将来負担比率（分子）の構造'!M$42</f>
        <v>698</v>
      </c>
      <c r="O65" s="160"/>
      <c r="P65" s="160"/>
    </row>
    <row r="66" spans="1:16" x14ac:dyDescent="0.15">
      <c r="A66" s="160" t="s">
        <v>24</v>
      </c>
      <c r="B66" s="160">
        <f>'将来負担比率（分子）の構造'!I$41</f>
        <v>7793</v>
      </c>
      <c r="C66" s="160"/>
      <c r="D66" s="160"/>
      <c r="E66" s="160">
        <f>'将来負担比率（分子）の構造'!J$41</f>
        <v>7949</v>
      </c>
      <c r="F66" s="160"/>
      <c r="G66" s="160"/>
      <c r="H66" s="160">
        <f>'将来負担比率（分子）の構造'!K$41</f>
        <v>8254</v>
      </c>
      <c r="I66" s="160"/>
      <c r="J66" s="160"/>
      <c r="K66" s="160">
        <f>'将来負担比率（分子）の構造'!L$41</f>
        <v>8269</v>
      </c>
      <c r="L66" s="160"/>
      <c r="M66" s="160"/>
      <c r="N66" s="160">
        <f>'将来負担比率（分子）の構造'!M$41</f>
        <v>8716</v>
      </c>
      <c r="O66" s="160"/>
      <c r="P66" s="160"/>
    </row>
    <row r="67" spans="1:16" x14ac:dyDescent="0.15">
      <c r="A67" s="160" t="s">
        <v>68</v>
      </c>
      <c r="B67" s="160" t="e">
        <f>NA()</f>
        <v>#N/A</v>
      </c>
      <c r="C67" s="160">
        <f>IF(ISNUMBER('将来負担比率（分子）の構造'!I$53), IF('将来負担比率（分子）の構造'!I$53 &lt; 0, 0, '将来負担比率（分子）の構造'!I$53), NA())</f>
        <v>3909</v>
      </c>
      <c r="D67" s="160" t="e">
        <f>NA()</f>
        <v>#N/A</v>
      </c>
      <c r="E67" s="160" t="e">
        <f>NA()</f>
        <v>#N/A</v>
      </c>
      <c r="F67" s="160">
        <f>IF(ISNUMBER('将来負担比率（分子）の構造'!J$53), IF('将来負担比率（分子）の構造'!J$53 &lt; 0, 0, '将来負担比率（分子）の構造'!J$53), NA())</f>
        <v>2999</v>
      </c>
      <c r="G67" s="160" t="e">
        <f>NA()</f>
        <v>#N/A</v>
      </c>
      <c r="H67" s="160" t="e">
        <f>NA()</f>
        <v>#N/A</v>
      </c>
      <c r="I67" s="160">
        <f>IF(ISNUMBER('将来負担比率（分子）の構造'!K$53), IF('将来負担比率（分子）の構造'!K$53 &lt; 0, 0, '将来負担比率（分子）の構造'!K$53), NA())</f>
        <v>1845</v>
      </c>
      <c r="J67" s="160" t="e">
        <f>NA()</f>
        <v>#N/A</v>
      </c>
      <c r="K67" s="160" t="e">
        <f>NA()</f>
        <v>#N/A</v>
      </c>
      <c r="L67" s="160">
        <f>IF(ISNUMBER('将来負担比率（分子）の構造'!L$53), IF('将来負担比率（分子）の構造'!L$53 &lt; 0, 0, '将来負担比率（分子）の構造'!L$53), NA())</f>
        <v>1010</v>
      </c>
      <c r="M67" s="160" t="e">
        <f>NA()</f>
        <v>#N/A</v>
      </c>
      <c r="N67" s="160" t="e">
        <f>NA()</f>
        <v>#N/A</v>
      </c>
      <c r="O67" s="160">
        <f>IF(ISNUMBER('将来負担比率（分子）の構造'!M$53), IF('将来負担比率（分子）の構造'!M$53 &lt; 0, 0, '将来負担比率（分子）の構造'!M$53), NA())</f>
        <v>739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751</v>
      </c>
      <c r="C72" s="164">
        <f>基金残高に係る経年分析!G55</f>
        <v>801</v>
      </c>
      <c r="D72" s="164">
        <f>基金残高に係る経年分析!H55</f>
        <v>1010</v>
      </c>
    </row>
    <row r="73" spans="1:16" x14ac:dyDescent="0.15">
      <c r="A73" s="163" t="s">
        <v>71</v>
      </c>
      <c r="B73" s="164">
        <f>基金残高に係る経年分析!F56</f>
        <v>2</v>
      </c>
      <c r="C73" s="164">
        <f>基金残高に係る経年分析!G56</f>
        <v>2</v>
      </c>
      <c r="D73" s="164">
        <f>基金残高に係る経年分析!H56</f>
        <v>2</v>
      </c>
    </row>
    <row r="74" spans="1:16" x14ac:dyDescent="0.15">
      <c r="A74" s="163" t="s">
        <v>72</v>
      </c>
      <c r="B74" s="164">
        <f>基金残高に係る経年分析!F57</f>
        <v>170</v>
      </c>
      <c r="C74" s="164">
        <f>基金残高に係る経年分析!G57</f>
        <v>1279</v>
      </c>
      <c r="D74" s="164">
        <f>基金残高に係る経年分析!H57</f>
        <v>1461</v>
      </c>
    </row>
  </sheetData>
  <sheetProtection algorithmName="SHA-512" hashValue="Ac1sJJhv1FNyK2Y0zo48Jo9Onm9Ag9CgK8Z2SsukW0sPFm2sfrOu3YZ4V4A1fZjjJXmhXoycUEtjf47OP3644w==" saltValue="DlU633gPM1QBUfHLwl1I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3693996</v>
      </c>
      <c r="S5" s="707"/>
      <c r="T5" s="707"/>
      <c r="U5" s="707"/>
      <c r="V5" s="707"/>
      <c r="W5" s="707"/>
      <c r="X5" s="707"/>
      <c r="Y5" s="753"/>
      <c r="Z5" s="771">
        <v>35.299999999999997</v>
      </c>
      <c r="AA5" s="771"/>
      <c r="AB5" s="771"/>
      <c r="AC5" s="771"/>
      <c r="AD5" s="772">
        <v>3393890</v>
      </c>
      <c r="AE5" s="772"/>
      <c r="AF5" s="772"/>
      <c r="AG5" s="772"/>
      <c r="AH5" s="772"/>
      <c r="AI5" s="772"/>
      <c r="AJ5" s="772"/>
      <c r="AK5" s="772"/>
      <c r="AL5" s="754">
        <v>64.900000000000006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3290988</v>
      </c>
      <c r="BH5" s="644"/>
      <c r="BI5" s="644"/>
      <c r="BJ5" s="644"/>
      <c r="BK5" s="644"/>
      <c r="BL5" s="644"/>
      <c r="BM5" s="644"/>
      <c r="BN5" s="645"/>
      <c r="BO5" s="703">
        <v>89.1</v>
      </c>
      <c r="BP5" s="703"/>
      <c r="BQ5" s="703"/>
      <c r="BR5" s="703"/>
      <c r="BS5" s="704" t="s">
        <v>132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61104</v>
      </c>
      <c r="S6" s="644"/>
      <c r="T6" s="644"/>
      <c r="U6" s="644"/>
      <c r="V6" s="644"/>
      <c r="W6" s="644"/>
      <c r="X6" s="644"/>
      <c r="Y6" s="645"/>
      <c r="Z6" s="703">
        <v>0.6</v>
      </c>
      <c r="AA6" s="703"/>
      <c r="AB6" s="703"/>
      <c r="AC6" s="703"/>
      <c r="AD6" s="704">
        <v>61104</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3290988</v>
      </c>
      <c r="BH6" s="644"/>
      <c r="BI6" s="644"/>
      <c r="BJ6" s="644"/>
      <c r="BK6" s="644"/>
      <c r="BL6" s="644"/>
      <c r="BM6" s="644"/>
      <c r="BN6" s="645"/>
      <c r="BO6" s="703">
        <v>89.1</v>
      </c>
      <c r="BP6" s="703"/>
      <c r="BQ6" s="703"/>
      <c r="BR6" s="703"/>
      <c r="BS6" s="704" t="s">
        <v>132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133730</v>
      </c>
      <c r="CS6" s="644"/>
      <c r="CT6" s="644"/>
      <c r="CU6" s="644"/>
      <c r="CV6" s="644"/>
      <c r="CW6" s="644"/>
      <c r="CX6" s="644"/>
      <c r="CY6" s="645"/>
      <c r="CZ6" s="754">
        <v>1.3</v>
      </c>
      <c r="DA6" s="723"/>
      <c r="DB6" s="723"/>
      <c r="DC6" s="757"/>
      <c r="DD6" s="649" t="s">
        <v>228</v>
      </c>
      <c r="DE6" s="644"/>
      <c r="DF6" s="644"/>
      <c r="DG6" s="644"/>
      <c r="DH6" s="644"/>
      <c r="DI6" s="644"/>
      <c r="DJ6" s="644"/>
      <c r="DK6" s="644"/>
      <c r="DL6" s="644"/>
      <c r="DM6" s="644"/>
      <c r="DN6" s="644"/>
      <c r="DO6" s="644"/>
      <c r="DP6" s="645"/>
      <c r="DQ6" s="649">
        <v>133730</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3760</v>
      </c>
      <c r="S7" s="644"/>
      <c r="T7" s="644"/>
      <c r="U7" s="644"/>
      <c r="V7" s="644"/>
      <c r="W7" s="644"/>
      <c r="X7" s="644"/>
      <c r="Y7" s="645"/>
      <c r="Z7" s="703">
        <v>0</v>
      </c>
      <c r="AA7" s="703"/>
      <c r="AB7" s="703"/>
      <c r="AC7" s="703"/>
      <c r="AD7" s="704">
        <v>3760</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1310041</v>
      </c>
      <c r="BH7" s="644"/>
      <c r="BI7" s="644"/>
      <c r="BJ7" s="644"/>
      <c r="BK7" s="644"/>
      <c r="BL7" s="644"/>
      <c r="BM7" s="644"/>
      <c r="BN7" s="645"/>
      <c r="BO7" s="703">
        <v>35.5</v>
      </c>
      <c r="BP7" s="703"/>
      <c r="BQ7" s="703"/>
      <c r="BR7" s="703"/>
      <c r="BS7" s="704" t="s">
        <v>231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2212806</v>
      </c>
      <c r="CS7" s="644"/>
      <c r="CT7" s="644"/>
      <c r="CU7" s="644"/>
      <c r="CV7" s="644"/>
      <c r="CW7" s="644"/>
      <c r="CX7" s="644"/>
      <c r="CY7" s="645"/>
      <c r="CZ7" s="703">
        <v>21.6</v>
      </c>
      <c r="DA7" s="703"/>
      <c r="DB7" s="703"/>
      <c r="DC7" s="703"/>
      <c r="DD7" s="649">
        <v>22126</v>
      </c>
      <c r="DE7" s="644"/>
      <c r="DF7" s="644"/>
      <c r="DG7" s="644"/>
      <c r="DH7" s="644"/>
      <c r="DI7" s="644"/>
      <c r="DJ7" s="644"/>
      <c r="DK7" s="644"/>
      <c r="DL7" s="644"/>
      <c r="DM7" s="644"/>
      <c r="DN7" s="644"/>
      <c r="DO7" s="644"/>
      <c r="DP7" s="645"/>
      <c r="DQ7" s="649">
        <v>1357146</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17694</v>
      </c>
      <c r="S8" s="644"/>
      <c r="T8" s="644"/>
      <c r="U8" s="644"/>
      <c r="V8" s="644"/>
      <c r="W8" s="644"/>
      <c r="X8" s="644"/>
      <c r="Y8" s="645"/>
      <c r="Z8" s="703">
        <v>0.2</v>
      </c>
      <c r="AA8" s="703"/>
      <c r="AB8" s="703"/>
      <c r="AC8" s="703"/>
      <c r="AD8" s="704">
        <v>17694</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49031</v>
      </c>
      <c r="BH8" s="644"/>
      <c r="BI8" s="644"/>
      <c r="BJ8" s="644"/>
      <c r="BK8" s="644"/>
      <c r="BL8" s="644"/>
      <c r="BM8" s="644"/>
      <c r="BN8" s="645"/>
      <c r="BO8" s="703">
        <v>1.3</v>
      </c>
      <c r="BP8" s="703"/>
      <c r="BQ8" s="703"/>
      <c r="BR8" s="703"/>
      <c r="BS8" s="649" t="s">
        <v>231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2722200</v>
      </c>
      <c r="CS8" s="644"/>
      <c r="CT8" s="644"/>
      <c r="CU8" s="644"/>
      <c r="CV8" s="644"/>
      <c r="CW8" s="644"/>
      <c r="CX8" s="644"/>
      <c r="CY8" s="645"/>
      <c r="CZ8" s="703">
        <v>26.6</v>
      </c>
      <c r="DA8" s="703"/>
      <c r="DB8" s="703"/>
      <c r="DC8" s="703"/>
      <c r="DD8" s="649">
        <v>1401</v>
      </c>
      <c r="DE8" s="644"/>
      <c r="DF8" s="644"/>
      <c r="DG8" s="644"/>
      <c r="DH8" s="644"/>
      <c r="DI8" s="644"/>
      <c r="DJ8" s="644"/>
      <c r="DK8" s="644"/>
      <c r="DL8" s="644"/>
      <c r="DM8" s="644"/>
      <c r="DN8" s="644"/>
      <c r="DO8" s="644"/>
      <c r="DP8" s="645"/>
      <c r="DQ8" s="649">
        <v>1610144</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19069</v>
      </c>
      <c r="S9" s="644"/>
      <c r="T9" s="644"/>
      <c r="U9" s="644"/>
      <c r="V9" s="644"/>
      <c r="W9" s="644"/>
      <c r="X9" s="644"/>
      <c r="Y9" s="645"/>
      <c r="Z9" s="703">
        <v>0.2</v>
      </c>
      <c r="AA9" s="703"/>
      <c r="AB9" s="703"/>
      <c r="AC9" s="703"/>
      <c r="AD9" s="704">
        <v>19069</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1118628</v>
      </c>
      <c r="BH9" s="644"/>
      <c r="BI9" s="644"/>
      <c r="BJ9" s="644"/>
      <c r="BK9" s="644"/>
      <c r="BL9" s="644"/>
      <c r="BM9" s="644"/>
      <c r="BN9" s="645"/>
      <c r="BO9" s="703">
        <v>30.3</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1062009</v>
      </c>
      <c r="CS9" s="644"/>
      <c r="CT9" s="644"/>
      <c r="CU9" s="644"/>
      <c r="CV9" s="644"/>
      <c r="CW9" s="644"/>
      <c r="CX9" s="644"/>
      <c r="CY9" s="645"/>
      <c r="CZ9" s="703">
        <v>10.4</v>
      </c>
      <c r="DA9" s="703"/>
      <c r="DB9" s="703"/>
      <c r="DC9" s="703"/>
      <c r="DD9" s="649">
        <v>8084</v>
      </c>
      <c r="DE9" s="644"/>
      <c r="DF9" s="644"/>
      <c r="DG9" s="644"/>
      <c r="DH9" s="644"/>
      <c r="DI9" s="644"/>
      <c r="DJ9" s="644"/>
      <c r="DK9" s="644"/>
      <c r="DL9" s="644"/>
      <c r="DM9" s="644"/>
      <c r="DN9" s="644"/>
      <c r="DO9" s="644"/>
      <c r="DP9" s="645"/>
      <c r="DQ9" s="649">
        <v>948630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231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82697</v>
      </c>
      <c r="BH10" s="644"/>
      <c r="BI10" s="644"/>
      <c r="BJ10" s="644"/>
      <c r="BK10" s="644"/>
      <c r="BL10" s="644"/>
      <c r="BM10" s="644"/>
      <c r="BN10" s="645"/>
      <c r="BO10" s="703">
        <v>2.2000000000000002</v>
      </c>
      <c r="BP10" s="703"/>
      <c r="BQ10" s="703"/>
      <c r="BR10" s="703"/>
      <c r="BS10" s="649" t="s">
        <v>132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717</v>
      </c>
      <c r="CS10" s="644"/>
      <c r="CT10" s="644"/>
      <c r="CU10" s="644"/>
      <c r="CV10" s="644"/>
      <c r="CW10" s="644"/>
      <c r="CX10" s="644"/>
      <c r="CY10" s="645"/>
      <c r="CZ10" s="703">
        <v>0</v>
      </c>
      <c r="DA10" s="703"/>
      <c r="DB10" s="703"/>
      <c r="DC10" s="703"/>
      <c r="DD10" s="649" t="s">
        <v>231</v>
      </c>
      <c r="DE10" s="644"/>
      <c r="DF10" s="644"/>
      <c r="DG10" s="644"/>
      <c r="DH10" s="644"/>
      <c r="DI10" s="644"/>
      <c r="DJ10" s="644"/>
      <c r="DK10" s="644"/>
      <c r="DL10" s="644"/>
      <c r="DM10" s="644"/>
      <c r="DN10" s="644"/>
      <c r="DO10" s="644"/>
      <c r="DP10" s="645"/>
      <c r="DQ10" s="649">
        <v>717</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132</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59685</v>
      </c>
      <c r="BH11" s="644"/>
      <c r="BI11" s="644"/>
      <c r="BJ11" s="644"/>
      <c r="BK11" s="644"/>
      <c r="BL11" s="644"/>
      <c r="BM11" s="644"/>
      <c r="BN11" s="645"/>
      <c r="BO11" s="703">
        <v>1.6</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136033</v>
      </c>
      <c r="CS11" s="644"/>
      <c r="CT11" s="644"/>
      <c r="CU11" s="644"/>
      <c r="CV11" s="644"/>
      <c r="CW11" s="644"/>
      <c r="CX11" s="644"/>
      <c r="CY11" s="645"/>
      <c r="CZ11" s="703">
        <v>1.3</v>
      </c>
      <c r="DA11" s="703"/>
      <c r="DB11" s="703"/>
      <c r="DC11" s="703"/>
      <c r="DD11" s="649">
        <v>8580</v>
      </c>
      <c r="DE11" s="644"/>
      <c r="DF11" s="644"/>
      <c r="DG11" s="644"/>
      <c r="DH11" s="644"/>
      <c r="DI11" s="644"/>
      <c r="DJ11" s="644"/>
      <c r="DK11" s="644"/>
      <c r="DL11" s="644"/>
      <c r="DM11" s="644"/>
      <c r="DN11" s="644"/>
      <c r="DO11" s="644"/>
      <c r="DP11" s="645"/>
      <c r="DQ11" s="649">
        <v>61660</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404891</v>
      </c>
      <c r="S12" s="644"/>
      <c r="T12" s="644"/>
      <c r="U12" s="644"/>
      <c r="V12" s="644"/>
      <c r="W12" s="644"/>
      <c r="X12" s="644"/>
      <c r="Y12" s="645"/>
      <c r="Z12" s="703">
        <v>3.9</v>
      </c>
      <c r="AA12" s="703"/>
      <c r="AB12" s="703"/>
      <c r="AC12" s="703"/>
      <c r="AD12" s="704">
        <v>404891</v>
      </c>
      <c r="AE12" s="704"/>
      <c r="AF12" s="704"/>
      <c r="AG12" s="704"/>
      <c r="AH12" s="704"/>
      <c r="AI12" s="704"/>
      <c r="AJ12" s="704"/>
      <c r="AK12" s="704"/>
      <c r="AL12" s="646">
        <v>7.7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1712137</v>
      </c>
      <c r="BH12" s="644"/>
      <c r="BI12" s="644"/>
      <c r="BJ12" s="644"/>
      <c r="BK12" s="644"/>
      <c r="BL12" s="644"/>
      <c r="BM12" s="644"/>
      <c r="BN12" s="645"/>
      <c r="BO12" s="703">
        <v>46.3</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376739</v>
      </c>
      <c r="CS12" s="644"/>
      <c r="CT12" s="644"/>
      <c r="CU12" s="644"/>
      <c r="CV12" s="644"/>
      <c r="CW12" s="644"/>
      <c r="CX12" s="644"/>
      <c r="CY12" s="645"/>
      <c r="CZ12" s="703">
        <v>3.7</v>
      </c>
      <c r="DA12" s="703"/>
      <c r="DB12" s="703"/>
      <c r="DC12" s="703"/>
      <c r="DD12" s="649">
        <v>5249</v>
      </c>
      <c r="DE12" s="644"/>
      <c r="DF12" s="644"/>
      <c r="DG12" s="644"/>
      <c r="DH12" s="644"/>
      <c r="DI12" s="644"/>
      <c r="DJ12" s="644"/>
      <c r="DK12" s="644"/>
      <c r="DL12" s="644"/>
      <c r="DM12" s="644"/>
      <c r="DN12" s="644"/>
      <c r="DO12" s="644"/>
      <c r="DP12" s="645"/>
      <c r="DQ12" s="649">
        <v>282868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7081</v>
      </c>
      <c r="S13" s="644"/>
      <c r="T13" s="644"/>
      <c r="U13" s="644"/>
      <c r="V13" s="644"/>
      <c r="W13" s="644"/>
      <c r="X13" s="644"/>
      <c r="Y13" s="645"/>
      <c r="Z13" s="703">
        <v>0.1</v>
      </c>
      <c r="AA13" s="703"/>
      <c r="AB13" s="703"/>
      <c r="AC13" s="703"/>
      <c r="AD13" s="704">
        <v>7081</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1711931</v>
      </c>
      <c r="BH13" s="644"/>
      <c r="BI13" s="644"/>
      <c r="BJ13" s="644"/>
      <c r="BK13" s="644"/>
      <c r="BL13" s="644"/>
      <c r="BM13" s="644"/>
      <c r="BN13" s="645"/>
      <c r="BO13" s="703">
        <v>46.3</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1187406</v>
      </c>
      <c r="CS13" s="644"/>
      <c r="CT13" s="644"/>
      <c r="CU13" s="644"/>
      <c r="CV13" s="644"/>
      <c r="CW13" s="644"/>
      <c r="CX13" s="644"/>
      <c r="CY13" s="645"/>
      <c r="CZ13" s="703">
        <v>11.6</v>
      </c>
      <c r="DA13" s="703"/>
      <c r="DB13" s="703"/>
      <c r="DC13" s="703"/>
      <c r="DD13" s="649">
        <v>694503</v>
      </c>
      <c r="DE13" s="644"/>
      <c r="DF13" s="644"/>
      <c r="DG13" s="644"/>
      <c r="DH13" s="644"/>
      <c r="DI13" s="644"/>
      <c r="DJ13" s="644"/>
      <c r="DK13" s="644"/>
      <c r="DL13" s="644"/>
      <c r="DM13" s="644"/>
      <c r="DN13" s="644"/>
      <c r="DO13" s="644"/>
      <c r="DP13" s="645"/>
      <c r="DQ13" s="649">
        <v>563686</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228</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50343</v>
      </c>
      <c r="BH14" s="644"/>
      <c r="BI14" s="644"/>
      <c r="BJ14" s="644"/>
      <c r="BK14" s="644"/>
      <c r="BL14" s="644"/>
      <c r="BM14" s="644"/>
      <c r="BN14" s="645"/>
      <c r="BO14" s="703">
        <v>1.4</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813940</v>
      </c>
      <c r="CS14" s="644"/>
      <c r="CT14" s="644"/>
      <c r="CU14" s="644"/>
      <c r="CV14" s="644"/>
      <c r="CW14" s="644"/>
      <c r="CX14" s="644"/>
      <c r="CY14" s="645"/>
      <c r="CZ14" s="703">
        <v>8</v>
      </c>
      <c r="DA14" s="703"/>
      <c r="DB14" s="703"/>
      <c r="DC14" s="703"/>
      <c r="DD14" s="649">
        <v>144317</v>
      </c>
      <c r="DE14" s="644"/>
      <c r="DF14" s="644"/>
      <c r="DG14" s="644"/>
      <c r="DH14" s="644"/>
      <c r="DI14" s="644"/>
      <c r="DJ14" s="644"/>
      <c r="DK14" s="644"/>
      <c r="DL14" s="644"/>
      <c r="DM14" s="644"/>
      <c r="DN14" s="644"/>
      <c r="DO14" s="644"/>
      <c r="DP14" s="645"/>
      <c r="DQ14" s="649">
        <v>506045</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33020</v>
      </c>
      <c r="S15" s="644"/>
      <c r="T15" s="644"/>
      <c r="U15" s="644"/>
      <c r="V15" s="644"/>
      <c r="W15" s="644"/>
      <c r="X15" s="644"/>
      <c r="Y15" s="645"/>
      <c r="Z15" s="703">
        <v>0.3</v>
      </c>
      <c r="AA15" s="703"/>
      <c r="AB15" s="703"/>
      <c r="AC15" s="703"/>
      <c r="AD15" s="704">
        <v>33020</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218467</v>
      </c>
      <c r="BH15" s="644"/>
      <c r="BI15" s="644"/>
      <c r="BJ15" s="644"/>
      <c r="BK15" s="644"/>
      <c r="BL15" s="644"/>
      <c r="BM15" s="644"/>
      <c r="BN15" s="645"/>
      <c r="BO15" s="703">
        <v>5.9</v>
      </c>
      <c r="BP15" s="703"/>
      <c r="BQ15" s="703"/>
      <c r="BR15" s="703"/>
      <c r="BS15" s="649" t="s">
        <v>231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916157</v>
      </c>
      <c r="CS15" s="644"/>
      <c r="CT15" s="644"/>
      <c r="CU15" s="644"/>
      <c r="CV15" s="644"/>
      <c r="CW15" s="644"/>
      <c r="CX15" s="644"/>
      <c r="CY15" s="645"/>
      <c r="CZ15" s="703">
        <v>9</v>
      </c>
      <c r="DA15" s="703"/>
      <c r="DB15" s="703"/>
      <c r="DC15" s="703"/>
      <c r="DD15" s="649">
        <v>322706</v>
      </c>
      <c r="DE15" s="644"/>
      <c r="DF15" s="644"/>
      <c r="DG15" s="644"/>
      <c r="DH15" s="644"/>
      <c r="DI15" s="644"/>
      <c r="DJ15" s="644"/>
      <c r="DK15" s="644"/>
      <c r="DL15" s="644"/>
      <c r="DM15" s="644"/>
      <c r="DN15" s="644"/>
      <c r="DO15" s="644"/>
      <c r="DP15" s="645"/>
      <c r="DQ15" s="649">
        <v>583648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231</v>
      </c>
      <c r="AA16" s="703"/>
      <c r="AB16" s="703"/>
      <c r="AC16" s="703"/>
      <c r="AD16" s="704" t="s">
        <v>231</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231</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228</v>
      </c>
      <c r="CS16" s="644"/>
      <c r="CT16" s="644"/>
      <c r="CU16" s="644"/>
      <c r="CV16" s="644"/>
      <c r="CW16" s="644"/>
      <c r="CX16" s="644"/>
      <c r="CY16" s="645"/>
      <c r="CZ16" s="703" t="s">
        <v>132</v>
      </c>
      <c r="DA16" s="703"/>
      <c r="DB16" s="703"/>
      <c r="DC16" s="703"/>
      <c r="DD16" s="649" t="s">
        <v>231</v>
      </c>
      <c r="DE16" s="644"/>
      <c r="DF16" s="644"/>
      <c r="DG16" s="644"/>
      <c r="DH16" s="644"/>
      <c r="DI16" s="644"/>
      <c r="DJ16" s="644"/>
      <c r="DK16" s="644"/>
      <c r="DL16" s="644"/>
      <c r="DM16" s="644"/>
      <c r="DN16" s="644"/>
      <c r="DO16" s="644"/>
      <c r="DP16" s="645"/>
      <c r="DQ16" s="649" t="s">
        <v>132</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9176</v>
      </c>
      <c r="S17" s="644"/>
      <c r="T17" s="644"/>
      <c r="U17" s="644"/>
      <c r="V17" s="644"/>
      <c r="W17" s="644"/>
      <c r="X17" s="644"/>
      <c r="Y17" s="645"/>
      <c r="Z17" s="703">
        <v>0.1</v>
      </c>
      <c r="AA17" s="703"/>
      <c r="AB17" s="703"/>
      <c r="AC17" s="703"/>
      <c r="AD17" s="704">
        <v>9176</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231</v>
      </c>
      <c r="BH17" s="644"/>
      <c r="BI17" s="644"/>
      <c r="BJ17" s="644"/>
      <c r="BK17" s="644"/>
      <c r="BL17" s="644"/>
      <c r="BM17" s="644"/>
      <c r="BN17" s="645"/>
      <c r="BO17" s="703" t="s">
        <v>228</v>
      </c>
      <c r="BP17" s="703"/>
      <c r="BQ17" s="703"/>
      <c r="BR17" s="703"/>
      <c r="BS17" s="649" t="s">
        <v>231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661357</v>
      </c>
      <c r="CS17" s="644"/>
      <c r="CT17" s="644"/>
      <c r="CU17" s="644"/>
      <c r="CV17" s="644"/>
      <c r="CW17" s="644"/>
      <c r="CX17" s="644"/>
      <c r="CY17" s="645"/>
      <c r="CZ17" s="703">
        <v>6.5</v>
      </c>
      <c r="DA17" s="703"/>
      <c r="DB17" s="703"/>
      <c r="DC17" s="703"/>
      <c r="DD17" s="649" t="s">
        <v>231</v>
      </c>
      <c r="DE17" s="644"/>
      <c r="DF17" s="644"/>
      <c r="DG17" s="644"/>
      <c r="DH17" s="644"/>
      <c r="DI17" s="644"/>
      <c r="DJ17" s="644"/>
      <c r="DK17" s="644"/>
      <c r="DL17" s="644"/>
      <c r="DM17" s="644"/>
      <c r="DN17" s="644"/>
      <c r="DO17" s="644"/>
      <c r="DP17" s="645"/>
      <c r="DQ17" s="649">
        <v>661357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1451171</v>
      </c>
      <c r="S18" s="644"/>
      <c r="T18" s="644"/>
      <c r="U18" s="644"/>
      <c r="V18" s="644"/>
      <c r="W18" s="644"/>
      <c r="X18" s="644"/>
      <c r="Y18" s="645"/>
      <c r="Z18" s="703">
        <v>13.9</v>
      </c>
      <c r="AA18" s="703"/>
      <c r="AB18" s="703"/>
      <c r="AC18" s="703"/>
      <c r="AD18" s="704">
        <v>1201592</v>
      </c>
      <c r="AE18" s="704"/>
      <c r="AF18" s="704"/>
      <c r="AG18" s="704"/>
      <c r="AH18" s="704"/>
      <c r="AI18" s="704"/>
      <c r="AJ18" s="704"/>
      <c r="AK18" s="704"/>
      <c r="AL18" s="646">
        <v>23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231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231</v>
      </c>
      <c r="DA18" s="703"/>
      <c r="DB18" s="703"/>
      <c r="DC18" s="703"/>
      <c r="DD18" s="649" t="s">
        <v>231</v>
      </c>
      <c r="DE18" s="644"/>
      <c r="DF18" s="644"/>
      <c r="DG18" s="644"/>
      <c r="DH18" s="644"/>
      <c r="DI18" s="644"/>
      <c r="DJ18" s="644"/>
      <c r="DK18" s="644"/>
      <c r="DL18" s="644"/>
      <c r="DM18" s="644"/>
      <c r="DN18" s="644"/>
      <c r="DO18" s="644"/>
      <c r="DP18" s="645"/>
      <c r="DQ18" s="649" t="s">
        <v>231</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1201592</v>
      </c>
      <c r="S19" s="644"/>
      <c r="T19" s="644"/>
      <c r="U19" s="644"/>
      <c r="V19" s="644"/>
      <c r="W19" s="644"/>
      <c r="X19" s="644"/>
      <c r="Y19" s="645"/>
      <c r="Z19" s="703">
        <v>11.5</v>
      </c>
      <c r="AA19" s="703"/>
      <c r="AB19" s="703"/>
      <c r="AC19" s="703"/>
      <c r="AD19" s="704">
        <v>1201592</v>
      </c>
      <c r="AE19" s="704"/>
      <c r="AF19" s="704"/>
      <c r="AG19" s="704"/>
      <c r="AH19" s="704"/>
      <c r="AI19" s="704"/>
      <c r="AJ19" s="704"/>
      <c r="AK19" s="704"/>
      <c r="AL19" s="646">
        <v>23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403008</v>
      </c>
      <c r="BH19" s="644"/>
      <c r="BI19" s="644"/>
      <c r="BJ19" s="644"/>
      <c r="BK19" s="644"/>
      <c r="BL19" s="644"/>
      <c r="BM19" s="644"/>
      <c r="BN19" s="645"/>
      <c r="BO19" s="703">
        <v>10.9</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249579</v>
      </c>
      <c r="S20" s="644"/>
      <c r="T20" s="644"/>
      <c r="U20" s="644"/>
      <c r="V20" s="644"/>
      <c r="W20" s="644"/>
      <c r="X20" s="644"/>
      <c r="Y20" s="645"/>
      <c r="Z20" s="703">
        <v>2.4</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403008</v>
      </c>
      <c r="BH20" s="644"/>
      <c r="BI20" s="644"/>
      <c r="BJ20" s="644"/>
      <c r="BK20" s="644"/>
      <c r="BL20" s="644"/>
      <c r="BM20" s="644"/>
      <c r="BN20" s="645"/>
      <c r="BO20" s="703">
        <v>10.9</v>
      </c>
      <c r="BP20" s="703"/>
      <c r="BQ20" s="703"/>
      <c r="BR20" s="703"/>
      <c r="BS20" s="649" t="s">
        <v>132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10223094</v>
      </c>
      <c r="CS20" s="644"/>
      <c r="CT20" s="644"/>
      <c r="CU20" s="644"/>
      <c r="CV20" s="644"/>
      <c r="CW20" s="644"/>
      <c r="CX20" s="644"/>
      <c r="CY20" s="645"/>
      <c r="CZ20" s="703">
        <v>100</v>
      </c>
      <c r="DA20" s="703"/>
      <c r="DB20" s="703"/>
      <c r="DC20" s="703"/>
      <c r="DD20" s="649">
        <v>1206966</v>
      </c>
      <c r="DE20" s="644"/>
      <c r="DF20" s="644"/>
      <c r="DG20" s="644"/>
      <c r="DH20" s="644"/>
      <c r="DI20" s="644"/>
      <c r="DJ20" s="644"/>
      <c r="DK20" s="644"/>
      <c r="DL20" s="644"/>
      <c r="DM20" s="644"/>
      <c r="DN20" s="644"/>
      <c r="DO20" s="644"/>
      <c r="DP20" s="645"/>
      <c r="DQ20" s="649">
        <v>6709631</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228</v>
      </c>
      <c r="AA21" s="703"/>
      <c r="AB21" s="703"/>
      <c r="AC21" s="703"/>
      <c r="AD21" s="704" t="s">
        <v>228</v>
      </c>
      <c r="AE21" s="704"/>
      <c r="AF21" s="704"/>
      <c r="AG21" s="704"/>
      <c r="AH21" s="704"/>
      <c r="AI21" s="704"/>
      <c r="AJ21" s="704"/>
      <c r="AK21" s="704"/>
      <c r="AL21" s="646" t="s">
        <v>132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102902</v>
      </c>
      <c r="BH21" s="644"/>
      <c r="BI21" s="644"/>
      <c r="BJ21" s="644"/>
      <c r="BK21" s="644"/>
      <c r="BL21" s="644"/>
      <c r="BM21" s="644"/>
      <c r="BN21" s="645"/>
      <c r="BO21" s="703">
        <v>2.8</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5700962</v>
      </c>
      <c r="S22" s="644"/>
      <c r="T22" s="644"/>
      <c r="U22" s="644"/>
      <c r="V22" s="644"/>
      <c r="W22" s="644"/>
      <c r="X22" s="644"/>
      <c r="Y22" s="645"/>
      <c r="Z22" s="703">
        <v>54.4</v>
      </c>
      <c r="AA22" s="703"/>
      <c r="AB22" s="703"/>
      <c r="AC22" s="703"/>
      <c r="AD22" s="704">
        <v>5151277</v>
      </c>
      <c r="AE22" s="704"/>
      <c r="AF22" s="704"/>
      <c r="AG22" s="704"/>
      <c r="AH22" s="704"/>
      <c r="AI22" s="704"/>
      <c r="AJ22" s="704"/>
      <c r="AK22" s="704"/>
      <c r="AL22" s="646">
        <v>98.6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231</v>
      </c>
      <c r="BP22" s="703"/>
      <c r="BQ22" s="703"/>
      <c r="BR22" s="703"/>
      <c r="BS22" s="649" t="s">
        <v>231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3399</v>
      </c>
      <c r="S23" s="644"/>
      <c r="T23" s="644"/>
      <c r="U23" s="644"/>
      <c r="V23" s="644"/>
      <c r="W23" s="644"/>
      <c r="X23" s="644"/>
      <c r="Y23" s="645"/>
      <c r="Z23" s="703">
        <v>0</v>
      </c>
      <c r="AA23" s="703"/>
      <c r="AB23" s="703"/>
      <c r="AC23" s="703"/>
      <c r="AD23" s="704">
        <v>3399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300106</v>
      </c>
      <c r="BH23" s="644"/>
      <c r="BI23" s="644"/>
      <c r="BJ23" s="644"/>
      <c r="BK23" s="644"/>
      <c r="BL23" s="644"/>
      <c r="BM23" s="644"/>
      <c r="BN23" s="645"/>
      <c r="BO23" s="703">
        <v>8.1</v>
      </c>
      <c r="BP23" s="703"/>
      <c r="BQ23" s="703"/>
      <c r="BR23" s="703"/>
      <c r="BS23" s="649" t="s">
        <v>132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253238</v>
      </c>
      <c r="S24" s="644"/>
      <c r="T24" s="644"/>
      <c r="U24" s="644"/>
      <c r="V24" s="644"/>
      <c r="W24" s="644"/>
      <c r="X24" s="644"/>
      <c r="Y24" s="645"/>
      <c r="Z24" s="703">
        <v>2.4</v>
      </c>
      <c r="AA24" s="703"/>
      <c r="AB24" s="703"/>
      <c r="AC24" s="703"/>
      <c r="AD24" s="704" t="s">
        <v>228</v>
      </c>
      <c r="AE24" s="704"/>
      <c r="AF24" s="704"/>
      <c r="AG24" s="704"/>
      <c r="AH24" s="704"/>
      <c r="AI24" s="704"/>
      <c r="AJ24" s="704"/>
      <c r="AK24" s="704"/>
      <c r="AL24" s="646" t="s">
        <v>228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228</v>
      </c>
      <c r="BP24" s="703"/>
      <c r="BQ24" s="703"/>
      <c r="BR24" s="703"/>
      <c r="BS24" s="649" t="s">
        <v>231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3968163</v>
      </c>
      <c r="CS24" s="707"/>
      <c r="CT24" s="707"/>
      <c r="CU24" s="707"/>
      <c r="CV24" s="707"/>
      <c r="CW24" s="707"/>
      <c r="CX24" s="707"/>
      <c r="CY24" s="753"/>
      <c r="CZ24" s="754">
        <v>38.799999999999997</v>
      </c>
      <c r="DA24" s="723"/>
      <c r="DB24" s="723"/>
      <c r="DC24" s="757"/>
      <c r="DD24" s="752">
        <v>2940089</v>
      </c>
      <c r="DE24" s="707"/>
      <c r="DF24" s="707"/>
      <c r="DG24" s="707"/>
      <c r="DH24" s="707"/>
      <c r="DI24" s="707"/>
      <c r="DJ24" s="707"/>
      <c r="DK24" s="753"/>
      <c r="DL24" s="752">
        <v>2906742</v>
      </c>
      <c r="DM24" s="707"/>
      <c r="DN24" s="707"/>
      <c r="DO24" s="707"/>
      <c r="DP24" s="707"/>
      <c r="DQ24" s="707"/>
      <c r="DR24" s="707"/>
      <c r="DS24" s="707"/>
      <c r="DT24" s="707"/>
      <c r="DU24" s="707"/>
      <c r="DV24" s="753"/>
      <c r="DW24" s="754">
        <v>51.3</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183776</v>
      </c>
      <c r="S25" s="644"/>
      <c r="T25" s="644"/>
      <c r="U25" s="644"/>
      <c r="V25" s="644"/>
      <c r="W25" s="644"/>
      <c r="X25" s="644"/>
      <c r="Y25" s="645"/>
      <c r="Z25" s="703">
        <v>1.8</v>
      </c>
      <c r="AA25" s="703"/>
      <c r="AB25" s="703"/>
      <c r="AC25" s="703"/>
      <c r="AD25" s="704">
        <v>45493</v>
      </c>
      <c r="AE25" s="704"/>
      <c r="AF25" s="704"/>
      <c r="AG25" s="704"/>
      <c r="AH25" s="704"/>
      <c r="AI25" s="704"/>
      <c r="AJ25" s="704"/>
      <c r="AK25" s="704"/>
      <c r="AL25" s="646">
        <v>0.9</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228</v>
      </c>
      <c r="BP25" s="703"/>
      <c r="BQ25" s="703"/>
      <c r="BR25" s="703"/>
      <c r="BS25" s="649" t="s">
        <v>231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2243450</v>
      </c>
      <c r="CS25" s="642"/>
      <c r="CT25" s="642"/>
      <c r="CU25" s="642"/>
      <c r="CV25" s="642"/>
      <c r="CW25" s="642"/>
      <c r="CX25" s="642"/>
      <c r="CY25" s="643"/>
      <c r="CZ25" s="646">
        <v>21.9</v>
      </c>
      <c r="DA25" s="675"/>
      <c r="DB25" s="675"/>
      <c r="DC25" s="676"/>
      <c r="DD25" s="649">
        <v>1962171</v>
      </c>
      <c r="DE25" s="642"/>
      <c r="DF25" s="642"/>
      <c r="DG25" s="642"/>
      <c r="DH25" s="642"/>
      <c r="DI25" s="642"/>
      <c r="DJ25" s="642"/>
      <c r="DK25" s="643"/>
      <c r="DL25" s="649">
        <v>1929099</v>
      </c>
      <c r="DM25" s="642"/>
      <c r="DN25" s="642"/>
      <c r="DO25" s="642"/>
      <c r="DP25" s="642"/>
      <c r="DQ25" s="642"/>
      <c r="DR25" s="642"/>
      <c r="DS25" s="642"/>
      <c r="DT25" s="642"/>
      <c r="DU25" s="642"/>
      <c r="DV25" s="643"/>
      <c r="DW25" s="646">
        <v>34.1</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17253</v>
      </c>
      <c r="S26" s="644"/>
      <c r="T26" s="644"/>
      <c r="U26" s="644"/>
      <c r="V26" s="644"/>
      <c r="W26" s="644"/>
      <c r="X26" s="644"/>
      <c r="Y26" s="645"/>
      <c r="Z26" s="703">
        <v>0.2</v>
      </c>
      <c r="AA26" s="703"/>
      <c r="AB26" s="703"/>
      <c r="AC26" s="703"/>
      <c r="AD26" s="704" t="s">
        <v>228</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231</v>
      </c>
      <c r="BP26" s="703"/>
      <c r="BQ26" s="703"/>
      <c r="BR26" s="703"/>
      <c r="BS26" s="649" t="s">
        <v>132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1546466</v>
      </c>
      <c r="CS26" s="644"/>
      <c r="CT26" s="644"/>
      <c r="CU26" s="644"/>
      <c r="CV26" s="644"/>
      <c r="CW26" s="644"/>
      <c r="CX26" s="644"/>
      <c r="CY26" s="645"/>
      <c r="CZ26" s="646">
        <v>15.1</v>
      </c>
      <c r="DA26" s="675"/>
      <c r="DB26" s="675"/>
      <c r="DC26" s="676"/>
      <c r="DD26" s="649">
        <v>1280985</v>
      </c>
      <c r="DE26" s="644"/>
      <c r="DF26" s="644"/>
      <c r="DG26" s="644"/>
      <c r="DH26" s="644"/>
      <c r="DI26" s="644"/>
      <c r="DJ26" s="644"/>
      <c r="DK26" s="645"/>
      <c r="DL26" s="649" t="s">
        <v>231</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870446</v>
      </c>
      <c r="S27" s="644"/>
      <c r="T27" s="644"/>
      <c r="U27" s="644"/>
      <c r="V27" s="644"/>
      <c r="W27" s="644"/>
      <c r="X27" s="644"/>
      <c r="Y27" s="645"/>
      <c r="Z27" s="703">
        <v>8.3000000000000007</v>
      </c>
      <c r="AA27" s="703"/>
      <c r="AB27" s="703"/>
      <c r="AC27" s="703"/>
      <c r="AD27" s="704" t="s">
        <v>228</v>
      </c>
      <c r="AE27" s="704"/>
      <c r="AF27" s="704"/>
      <c r="AG27" s="704"/>
      <c r="AH27" s="704"/>
      <c r="AI27" s="704"/>
      <c r="AJ27" s="704"/>
      <c r="AK27" s="704"/>
      <c r="AL27" s="646" t="s">
        <v>132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3693996</v>
      </c>
      <c r="BH27" s="644"/>
      <c r="BI27" s="644"/>
      <c r="BJ27" s="644"/>
      <c r="BK27" s="644"/>
      <c r="BL27" s="644"/>
      <c r="BM27" s="644"/>
      <c r="BN27" s="645"/>
      <c r="BO27" s="703">
        <v>100</v>
      </c>
      <c r="BP27" s="703"/>
      <c r="BQ27" s="703"/>
      <c r="BR27" s="703"/>
      <c r="BS27" s="649" t="s">
        <v>231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1063356</v>
      </c>
      <c r="CS27" s="642"/>
      <c r="CT27" s="642"/>
      <c r="CU27" s="642"/>
      <c r="CV27" s="642"/>
      <c r="CW27" s="642"/>
      <c r="CX27" s="642"/>
      <c r="CY27" s="643"/>
      <c r="CZ27" s="646">
        <v>10.4</v>
      </c>
      <c r="DA27" s="675"/>
      <c r="DB27" s="675"/>
      <c r="DC27" s="676"/>
      <c r="DD27" s="649">
        <v>316561</v>
      </c>
      <c r="DE27" s="642"/>
      <c r="DF27" s="642"/>
      <c r="DG27" s="642"/>
      <c r="DH27" s="642"/>
      <c r="DI27" s="642"/>
      <c r="DJ27" s="642"/>
      <c r="DK27" s="643"/>
      <c r="DL27" s="649">
        <v>316286</v>
      </c>
      <c r="DM27" s="642"/>
      <c r="DN27" s="642"/>
      <c r="DO27" s="642"/>
      <c r="DP27" s="642"/>
      <c r="DQ27" s="642"/>
      <c r="DR27" s="642"/>
      <c r="DS27" s="642"/>
      <c r="DT27" s="642"/>
      <c r="DU27" s="642"/>
      <c r="DV27" s="643"/>
      <c r="DW27" s="646">
        <v>5.6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231</v>
      </c>
      <c r="S28" s="644"/>
      <c r="T28" s="644"/>
      <c r="U28" s="644"/>
      <c r="V28" s="644"/>
      <c r="W28" s="644"/>
      <c r="X28" s="644"/>
      <c r="Y28" s="645"/>
      <c r="Z28" s="703" t="s">
        <v>228</v>
      </c>
      <c r="AA28" s="703"/>
      <c r="AB28" s="703"/>
      <c r="AC28" s="703"/>
      <c r="AD28" s="704" t="s">
        <v>231</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661357</v>
      </c>
      <c r="CS28" s="644"/>
      <c r="CT28" s="644"/>
      <c r="CU28" s="644"/>
      <c r="CV28" s="644"/>
      <c r="CW28" s="644"/>
      <c r="CX28" s="644"/>
      <c r="CY28" s="645"/>
      <c r="CZ28" s="646">
        <v>6.5</v>
      </c>
      <c r="DA28" s="675"/>
      <c r="DB28" s="675"/>
      <c r="DC28" s="676"/>
      <c r="DD28" s="649">
        <v>661357</v>
      </c>
      <c r="DE28" s="644"/>
      <c r="DF28" s="644"/>
      <c r="DG28" s="644"/>
      <c r="DH28" s="644"/>
      <c r="DI28" s="644"/>
      <c r="DJ28" s="644"/>
      <c r="DK28" s="645"/>
      <c r="DL28" s="649">
        <v>661357</v>
      </c>
      <c r="DM28" s="644"/>
      <c r="DN28" s="644"/>
      <c r="DO28" s="644"/>
      <c r="DP28" s="644"/>
      <c r="DQ28" s="644"/>
      <c r="DR28" s="644"/>
      <c r="DS28" s="644"/>
      <c r="DT28" s="644"/>
      <c r="DU28" s="644"/>
      <c r="DV28" s="645"/>
      <c r="DW28" s="646">
        <v>11.7</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571518</v>
      </c>
      <c r="S29" s="644"/>
      <c r="T29" s="644"/>
      <c r="U29" s="644"/>
      <c r="V29" s="644"/>
      <c r="W29" s="644"/>
      <c r="X29" s="644"/>
      <c r="Y29" s="645"/>
      <c r="Z29" s="703">
        <v>5.5</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660937</v>
      </c>
      <c r="CS29" s="642"/>
      <c r="CT29" s="642"/>
      <c r="CU29" s="642"/>
      <c r="CV29" s="642"/>
      <c r="CW29" s="642"/>
      <c r="CX29" s="642"/>
      <c r="CY29" s="643"/>
      <c r="CZ29" s="646">
        <v>6.5</v>
      </c>
      <c r="DA29" s="675"/>
      <c r="DB29" s="675"/>
      <c r="DC29" s="676"/>
      <c r="DD29" s="649">
        <v>660937</v>
      </c>
      <c r="DE29" s="642"/>
      <c r="DF29" s="642"/>
      <c r="DG29" s="642"/>
      <c r="DH29" s="642"/>
      <c r="DI29" s="642"/>
      <c r="DJ29" s="642"/>
      <c r="DK29" s="643"/>
      <c r="DL29" s="649">
        <v>660937</v>
      </c>
      <c r="DM29" s="642"/>
      <c r="DN29" s="642"/>
      <c r="DO29" s="642"/>
      <c r="DP29" s="642"/>
      <c r="DQ29" s="642"/>
      <c r="DR29" s="642"/>
      <c r="DS29" s="642"/>
      <c r="DT29" s="642"/>
      <c r="DU29" s="642"/>
      <c r="DV29" s="643"/>
      <c r="DW29" s="646">
        <v>11.7</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43751</v>
      </c>
      <c r="S30" s="644"/>
      <c r="T30" s="644"/>
      <c r="U30" s="644"/>
      <c r="V30" s="644"/>
      <c r="W30" s="644"/>
      <c r="X30" s="644"/>
      <c r="Y30" s="645"/>
      <c r="Z30" s="703">
        <v>0.4</v>
      </c>
      <c r="AA30" s="703"/>
      <c r="AB30" s="703"/>
      <c r="AC30" s="703"/>
      <c r="AD30" s="704">
        <v>25648</v>
      </c>
      <c r="AE30" s="704"/>
      <c r="AF30" s="704"/>
      <c r="AG30" s="704"/>
      <c r="AH30" s="704"/>
      <c r="AI30" s="704"/>
      <c r="AJ30" s="704"/>
      <c r="AK30" s="704"/>
      <c r="AL30" s="646">
        <v>0.5</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98.3</v>
      </c>
      <c r="BH30" s="722"/>
      <c r="BI30" s="722"/>
      <c r="BJ30" s="722"/>
      <c r="BK30" s="722"/>
      <c r="BL30" s="722"/>
      <c r="BM30" s="723">
        <v>88.6</v>
      </c>
      <c r="BN30" s="722"/>
      <c r="BO30" s="722"/>
      <c r="BP30" s="722"/>
      <c r="BQ30" s="724"/>
      <c r="BR30" s="721">
        <v>98.2</v>
      </c>
      <c r="BS30" s="722"/>
      <c r="BT30" s="722"/>
      <c r="BU30" s="722"/>
      <c r="BV30" s="722"/>
      <c r="BW30" s="722"/>
      <c r="BX30" s="723">
        <v>87.3</v>
      </c>
      <c r="BY30" s="722"/>
      <c r="BZ30" s="722"/>
      <c r="CA30" s="722"/>
      <c r="CB30" s="724"/>
      <c r="CD30" s="727"/>
      <c r="CE30" s="728"/>
      <c r="CF30" s="685" t="s">
        <v>305</v>
      </c>
      <c r="CG30" s="682"/>
      <c r="CH30" s="682"/>
      <c r="CI30" s="682"/>
      <c r="CJ30" s="682"/>
      <c r="CK30" s="682"/>
      <c r="CL30" s="682"/>
      <c r="CM30" s="682"/>
      <c r="CN30" s="682"/>
      <c r="CO30" s="682"/>
      <c r="CP30" s="682"/>
      <c r="CQ30" s="683"/>
      <c r="CR30" s="641">
        <v>598042</v>
      </c>
      <c r="CS30" s="644"/>
      <c r="CT30" s="644"/>
      <c r="CU30" s="644"/>
      <c r="CV30" s="644"/>
      <c r="CW30" s="644"/>
      <c r="CX30" s="644"/>
      <c r="CY30" s="645"/>
      <c r="CZ30" s="646">
        <v>5.8</v>
      </c>
      <c r="DA30" s="675"/>
      <c r="DB30" s="675"/>
      <c r="DC30" s="676"/>
      <c r="DD30" s="649">
        <v>598042</v>
      </c>
      <c r="DE30" s="644"/>
      <c r="DF30" s="644"/>
      <c r="DG30" s="644"/>
      <c r="DH30" s="644"/>
      <c r="DI30" s="644"/>
      <c r="DJ30" s="644"/>
      <c r="DK30" s="645"/>
      <c r="DL30" s="649">
        <v>598042</v>
      </c>
      <c r="DM30" s="644"/>
      <c r="DN30" s="644"/>
      <c r="DO30" s="644"/>
      <c r="DP30" s="644"/>
      <c r="DQ30" s="644"/>
      <c r="DR30" s="644"/>
      <c r="DS30" s="644"/>
      <c r="DT30" s="644"/>
      <c r="DU30" s="644"/>
      <c r="DV30" s="645"/>
      <c r="DW30" s="646">
        <v>10.6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509768</v>
      </c>
      <c r="S31" s="644"/>
      <c r="T31" s="644"/>
      <c r="U31" s="644"/>
      <c r="V31" s="644"/>
      <c r="W31" s="644"/>
      <c r="X31" s="644"/>
      <c r="Y31" s="645"/>
      <c r="Z31" s="703">
        <v>4.9000000000000004</v>
      </c>
      <c r="AA31" s="703"/>
      <c r="AB31" s="703"/>
      <c r="AC31" s="703"/>
      <c r="AD31" s="704" t="s">
        <v>228</v>
      </c>
      <c r="AE31" s="704"/>
      <c r="AF31" s="704"/>
      <c r="AG31" s="704"/>
      <c r="AH31" s="704"/>
      <c r="AI31" s="704"/>
      <c r="AJ31" s="704"/>
      <c r="AK31" s="704"/>
      <c r="AL31" s="646" t="s">
        <v>228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98.2</v>
      </c>
      <c r="BH31" s="642"/>
      <c r="BI31" s="642"/>
      <c r="BJ31" s="642"/>
      <c r="BK31" s="642"/>
      <c r="BL31" s="642"/>
      <c r="BM31" s="647">
        <v>87.7</v>
      </c>
      <c r="BN31" s="720"/>
      <c r="BO31" s="720"/>
      <c r="BP31" s="720"/>
      <c r="BQ31" s="681"/>
      <c r="BR31" s="719">
        <v>98</v>
      </c>
      <c r="BS31" s="642"/>
      <c r="BT31" s="642"/>
      <c r="BU31" s="642"/>
      <c r="BV31" s="642"/>
      <c r="BW31" s="642"/>
      <c r="BX31" s="647">
        <v>87</v>
      </c>
      <c r="BY31" s="720"/>
      <c r="BZ31" s="720"/>
      <c r="CA31" s="720"/>
      <c r="CB31" s="681"/>
      <c r="CD31" s="727"/>
      <c r="CE31" s="728"/>
      <c r="CF31" s="685" t="s">
        <v>309</v>
      </c>
      <c r="CG31" s="682"/>
      <c r="CH31" s="682"/>
      <c r="CI31" s="682"/>
      <c r="CJ31" s="682"/>
      <c r="CK31" s="682"/>
      <c r="CL31" s="682"/>
      <c r="CM31" s="682"/>
      <c r="CN31" s="682"/>
      <c r="CO31" s="682"/>
      <c r="CP31" s="682"/>
      <c r="CQ31" s="683"/>
      <c r="CR31" s="641">
        <v>62895</v>
      </c>
      <c r="CS31" s="642"/>
      <c r="CT31" s="642"/>
      <c r="CU31" s="642"/>
      <c r="CV31" s="642"/>
      <c r="CW31" s="642"/>
      <c r="CX31" s="642"/>
      <c r="CY31" s="643"/>
      <c r="CZ31" s="646">
        <v>0.6</v>
      </c>
      <c r="DA31" s="675"/>
      <c r="DB31" s="675"/>
      <c r="DC31" s="676"/>
      <c r="DD31" s="649">
        <v>62895</v>
      </c>
      <c r="DE31" s="642"/>
      <c r="DF31" s="642"/>
      <c r="DG31" s="642"/>
      <c r="DH31" s="642"/>
      <c r="DI31" s="642"/>
      <c r="DJ31" s="642"/>
      <c r="DK31" s="643"/>
      <c r="DL31" s="649">
        <v>62895</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639662</v>
      </c>
      <c r="S32" s="644"/>
      <c r="T32" s="644"/>
      <c r="U32" s="644"/>
      <c r="V32" s="644"/>
      <c r="W32" s="644"/>
      <c r="X32" s="644"/>
      <c r="Y32" s="645"/>
      <c r="Z32" s="703">
        <v>6.1</v>
      </c>
      <c r="AA32" s="703"/>
      <c r="AB32" s="703"/>
      <c r="AC32" s="703"/>
      <c r="AD32" s="704" t="s">
        <v>132</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98.2</v>
      </c>
      <c r="BH32" s="657"/>
      <c r="BI32" s="657"/>
      <c r="BJ32" s="657"/>
      <c r="BK32" s="657"/>
      <c r="BL32" s="657"/>
      <c r="BM32" s="701">
        <v>87.5</v>
      </c>
      <c r="BN32" s="657"/>
      <c r="BO32" s="657"/>
      <c r="BP32" s="657"/>
      <c r="BQ32" s="694"/>
      <c r="BR32" s="718">
        <v>98</v>
      </c>
      <c r="BS32" s="657"/>
      <c r="BT32" s="657"/>
      <c r="BU32" s="657"/>
      <c r="BV32" s="657"/>
      <c r="BW32" s="657"/>
      <c r="BX32" s="701">
        <v>85.8</v>
      </c>
      <c r="BY32" s="657"/>
      <c r="BZ32" s="657"/>
      <c r="CA32" s="657"/>
      <c r="CB32" s="694"/>
      <c r="CD32" s="729"/>
      <c r="CE32" s="730"/>
      <c r="CF32" s="685" t="s">
        <v>312</v>
      </c>
      <c r="CG32" s="682"/>
      <c r="CH32" s="682"/>
      <c r="CI32" s="682"/>
      <c r="CJ32" s="682"/>
      <c r="CK32" s="682"/>
      <c r="CL32" s="682"/>
      <c r="CM32" s="682"/>
      <c r="CN32" s="682"/>
      <c r="CO32" s="682"/>
      <c r="CP32" s="682"/>
      <c r="CQ32" s="683"/>
      <c r="CR32" s="641">
        <v>420</v>
      </c>
      <c r="CS32" s="644"/>
      <c r="CT32" s="644"/>
      <c r="CU32" s="644"/>
      <c r="CV32" s="644"/>
      <c r="CW32" s="644"/>
      <c r="CX32" s="644"/>
      <c r="CY32" s="645"/>
      <c r="CZ32" s="646">
        <v>0</v>
      </c>
      <c r="DA32" s="675"/>
      <c r="DB32" s="675"/>
      <c r="DC32" s="676"/>
      <c r="DD32" s="649">
        <v>420</v>
      </c>
      <c r="DE32" s="644"/>
      <c r="DF32" s="644"/>
      <c r="DG32" s="644"/>
      <c r="DH32" s="644"/>
      <c r="DI32" s="644"/>
      <c r="DJ32" s="644"/>
      <c r="DK32" s="645"/>
      <c r="DL32" s="649">
        <v>420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497485</v>
      </c>
      <c r="S33" s="644"/>
      <c r="T33" s="644"/>
      <c r="U33" s="644"/>
      <c r="V33" s="644"/>
      <c r="W33" s="644"/>
      <c r="X33" s="644"/>
      <c r="Y33" s="645"/>
      <c r="Z33" s="703">
        <v>4.7</v>
      </c>
      <c r="AA33" s="703"/>
      <c r="AB33" s="703"/>
      <c r="AC33" s="703"/>
      <c r="AD33" s="704" t="s">
        <v>228</v>
      </c>
      <c r="AE33" s="704"/>
      <c r="AF33" s="704"/>
      <c r="AG33" s="704"/>
      <c r="AH33" s="704"/>
      <c r="AI33" s="704"/>
      <c r="AJ33" s="704"/>
      <c r="AK33" s="704"/>
      <c r="AL33" s="646" t="s">
        <v>231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5047965</v>
      </c>
      <c r="CS33" s="642"/>
      <c r="CT33" s="642"/>
      <c r="CU33" s="642"/>
      <c r="CV33" s="642"/>
      <c r="CW33" s="642"/>
      <c r="CX33" s="642"/>
      <c r="CY33" s="643"/>
      <c r="CZ33" s="646">
        <v>49.4</v>
      </c>
      <c r="DA33" s="675"/>
      <c r="DB33" s="675"/>
      <c r="DC33" s="676"/>
      <c r="DD33" s="649">
        <v>3563103</v>
      </c>
      <c r="DE33" s="642"/>
      <c r="DF33" s="642"/>
      <c r="DG33" s="642"/>
      <c r="DH33" s="642"/>
      <c r="DI33" s="642"/>
      <c r="DJ33" s="642"/>
      <c r="DK33" s="643"/>
      <c r="DL33" s="649">
        <v>2614257</v>
      </c>
      <c r="DM33" s="642"/>
      <c r="DN33" s="642"/>
      <c r="DO33" s="642"/>
      <c r="DP33" s="642"/>
      <c r="DQ33" s="642"/>
      <c r="DR33" s="642"/>
      <c r="DS33" s="642"/>
      <c r="DT33" s="642"/>
      <c r="DU33" s="642"/>
      <c r="DV33" s="643"/>
      <c r="DW33" s="646">
        <v>46.2</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138533</v>
      </c>
      <c r="S34" s="644"/>
      <c r="T34" s="644"/>
      <c r="U34" s="644"/>
      <c r="V34" s="644"/>
      <c r="W34" s="644"/>
      <c r="X34" s="644"/>
      <c r="Y34" s="645"/>
      <c r="Z34" s="703">
        <v>1.3</v>
      </c>
      <c r="AA34" s="703"/>
      <c r="AB34" s="703"/>
      <c r="AC34" s="703"/>
      <c r="AD34" s="704" t="s">
        <v>231</v>
      </c>
      <c r="AE34" s="704"/>
      <c r="AF34" s="704"/>
      <c r="AG34" s="704"/>
      <c r="AH34" s="704"/>
      <c r="AI34" s="704"/>
      <c r="AJ34" s="704"/>
      <c r="AK34" s="704"/>
      <c r="AL34" s="646" t="s">
        <v>228</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1485181</v>
      </c>
      <c r="CS34" s="644"/>
      <c r="CT34" s="644"/>
      <c r="CU34" s="644"/>
      <c r="CV34" s="644"/>
      <c r="CW34" s="644"/>
      <c r="CX34" s="644"/>
      <c r="CY34" s="645"/>
      <c r="CZ34" s="646">
        <v>14.5</v>
      </c>
      <c r="DA34" s="675"/>
      <c r="DB34" s="675"/>
      <c r="DC34" s="676"/>
      <c r="DD34" s="649">
        <v>1052752</v>
      </c>
      <c r="DE34" s="644"/>
      <c r="DF34" s="644"/>
      <c r="DG34" s="644"/>
      <c r="DH34" s="644"/>
      <c r="DI34" s="644"/>
      <c r="DJ34" s="644"/>
      <c r="DK34" s="645"/>
      <c r="DL34" s="649">
        <v>886291</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1045400</v>
      </c>
      <c r="S35" s="644"/>
      <c r="T35" s="644"/>
      <c r="U35" s="644"/>
      <c r="V35" s="644"/>
      <c r="W35" s="644"/>
      <c r="X35" s="644"/>
      <c r="Y35" s="645"/>
      <c r="Z35" s="703">
        <v>10</v>
      </c>
      <c r="AA35" s="703"/>
      <c r="AB35" s="703"/>
      <c r="AC35" s="703"/>
      <c r="AD35" s="704" t="s">
        <v>228</v>
      </c>
      <c r="AE35" s="704"/>
      <c r="AF35" s="704"/>
      <c r="AG35" s="704"/>
      <c r="AH35" s="704"/>
      <c r="AI35" s="704"/>
      <c r="AJ35" s="704"/>
      <c r="AK35" s="704"/>
      <c r="AL35" s="646" t="s">
        <v>228</v>
      </c>
      <c r="AM35" s="647"/>
      <c r="AN35" s="647"/>
      <c r="AO35" s="705"/>
      <c r="AP35" s="214"/>
      <c r="AQ35" s="709" t="s">
        <v>320</v>
      </c>
      <c r="AR35" s="710"/>
      <c r="AS35" s="710"/>
      <c r="AT35" s="710"/>
      <c r="AU35" s="710"/>
      <c r="AV35" s="710"/>
      <c r="AW35" s="710"/>
      <c r="AX35" s="710"/>
      <c r="AY35" s="711"/>
      <c r="AZ35" s="706">
        <v>1219657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477915</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58163</v>
      </c>
      <c r="CS35" s="642"/>
      <c r="CT35" s="642"/>
      <c r="CU35" s="642"/>
      <c r="CV35" s="642"/>
      <c r="CW35" s="642"/>
      <c r="CX35" s="642"/>
      <c r="CY35" s="643"/>
      <c r="CZ35" s="646">
        <v>0.6</v>
      </c>
      <c r="DA35" s="675"/>
      <c r="DB35" s="675"/>
      <c r="DC35" s="676"/>
      <c r="DD35" s="649">
        <v>42594</v>
      </c>
      <c r="DE35" s="642"/>
      <c r="DF35" s="642"/>
      <c r="DG35" s="642"/>
      <c r="DH35" s="642"/>
      <c r="DI35" s="642"/>
      <c r="DJ35" s="642"/>
      <c r="DK35" s="643"/>
      <c r="DL35" s="649">
        <v>42594</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228</v>
      </c>
      <c r="AA36" s="703"/>
      <c r="AB36" s="703"/>
      <c r="AC36" s="703"/>
      <c r="AD36" s="704" t="s">
        <v>231</v>
      </c>
      <c r="AE36" s="704"/>
      <c r="AF36" s="704"/>
      <c r="AG36" s="704"/>
      <c r="AH36" s="704"/>
      <c r="AI36" s="704"/>
      <c r="AJ36" s="704"/>
      <c r="AK36" s="704"/>
      <c r="AL36" s="646" t="s">
        <v>228</v>
      </c>
      <c r="AM36" s="647"/>
      <c r="AN36" s="647"/>
      <c r="AO36" s="705"/>
      <c r="AQ36" s="678" t="s">
        <v>324</v>
      </c>
      <c r="AR36" s="679"/>
      <c r="AS36" s="679"/>
      <c r="AT36" s="679"/>
      <c r="AU36" s="679"/>
      <c r="AV36" s="679"/>
      <c r="AW36" s="679"/>
      <c r="AX36" s="679"/>
      <c r="AY36" s="680"/>
      <c r="AZ36" s="641">
        <v>207000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449693</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1655792</v>
      </c>
      <c r="CS36" s="644"/>
      <c r="CT36" s="644"/>
      <c r="CU36" s="644"/>
      <c r="CV36" s="644"/>
      <c r="CW36" s="644"/>
      <c r="CX36" s="644"/>
      <c r="CY36" s="645"/>
      <c r="CZ36" s="646">
        <v>16.2</v>
      </c>
      <c r="DA36" s="675"/>
      <c r="DB36" s="675"/>
      <c r="DC36" s="676"/>
      <c r="DD36" s="649">
        <v>1359590</v>
      </c>
      <c r="DE36" s="644"/>
      <c r="DF36" s="644"/>
      <c r="DG36" s="644"/>
      <c r="DH36" s="644"/>
      <c r="DI36" s="644"/>
      <c r="DJ36" s="644"/>
      <c r="DK36" s="645"/>
      <c r="DL36" s="649">
        <v>902473</v>
      </c>
      <c r="DM36" s="644"/>
      <c r="DN36" s="644"/>
      <c r="DO36" s="644"/>
      <c r="DP36" s="644"/>
      <c r="DQ36" s="644"/>
      <c r="DR36" s="644"/>
      <c r="DS36" s="644"/>
      <c r="DT36" s="644"/>
      <c r="DU36" s="644"/>
      <c r="DV36" s="645"/>
      <c r="DW36" s="646">
        <v>15.9</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438000</v>
      </c>
      <c r="S37" s="644"/>
      <c r="T37" s="644"/>
      <c r="U37" s="644"/>
      <c r="V37" s="644"/>
      <c r="W37" s="644"/>
      <c r="X37" s="644"/>
      <c r="Y37" s="645"/>
      <c r="Z37" s="703">
        <v>4.2</v>
      </c>
      <c r="AA37" s="703"/>
      <c r="AB37" s="703"/>
      <c r="AC37" s="703"/>
      <c r="AD37" s="704" t="s">
        <v>228</v>
      </c>
      <c r="AE37" s="704"/>
      <c r="AF37" s="704"/>
      <c r="AG37" s="704"/>
      <c r="AH37" s="704"/>
      <c r="AI37" s="704"/>
      <c r="AJ37" s="704"/>
      <c r="AK37" s="704"/>
      <c r="AL37" s="646" t="s">
        <v>132</v>
      </c>
      <c r="AM37" s="647"/>
      <c r="AN37" s="647"/>
      <c r="AO37" s="705"/>
      <c r="AQ37" s="678" t="s">
        <v>328</v>
      </c>
      <c r="AR37" s="679"/>
      <c r="AS37" s="679"/>
      <c r="AT37" s="679"/>
      <c r="AU37" s="679"/>
      <c r="AV37" s="679"/>
      <c r="AW37" s="679"/>
      <c r="AX37" s="679"/>
      <c r="AY37" s="680"/>
      <c r="AZ37" s="641" t="s">
        <v>228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4800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628314</v>
      </c>
      <c r="CS37" s="642"/>
      <c r="CT37" s="642"/>
      <c r="CU37" s="642"/>
      <c r="CV37" s="642"/>
      <c r="CW37" s="642"/>
      <c r="CX37" s="642"/>
      <c r="CY37" s="643"/>
      <c r="CZ37" s="646">
        <v>6.1</v>
      </c>
      <c r="DA37" s="675"/>
      <c r="DB37" s="675"/>
      <c r="DC37" s="676"/>
      <c r="DD37" s="649">
        <v>587062</v>
      </c>
      <c r="DE37" s="642"/>
      <c r="DF37" s="642"/>
      <c r="DG37" s="642"/>
      <c r="DH37" s="642"/>
      <c r="DI37" s="642"/>
      <c r="DJ37" s="642"/>
      <c r="DK37" s="643"/>
      <c r="DL37" s="649">
        <v>537066</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10475191</v>
      </c>
      <c r="S38" s="693"/>
      <c r="T38" s="693"/>
      <c r="U38" s="693"/>
      <c r="V38" s="693"/>
      <c r="W38" s="693"/>
      <c r="X38" s="693"/>
      <c r="Y38" s="698"/>
      <c r="Z38" s="699">
        <v>100</v>
      </c>
      <c r="AA38" s="699"/>
      <c r="AB38" s="699"/>
      <c r="AC38" s="699"/>
      <c r="AD38" s="700">
        <v>5225817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231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7398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1012657</v>
      </c>
      <c r="CS38" s="644"/>
      <c r="CT38" s="644"/>
      <c r="CU38" s="644"/>
      <c r="CV38" s="644"/>
      <c r="CW38" s="644"/>
      <c r="CX38" s="644"/>
      <c r="CY38" s="645"/>
      <c r="CZ38" s="646">
        <v>9.9</v>
      </c>
      <c r="DA38" s="675"/>
      <c r="DB38" s="675"/>
      <c r="DC38" s="676"/>
      <c r="DD38" s="649">
        <v>796703</v>
      </c>
      <c r="DE38" s="644"/>
      <c r="DF38" s="644"/>
      <c r="DG38" s="644"/>
      <c r="DH38" s="644"/>
      <c r="DI38" s="644"/>
      <c r="DJ38" s="644"/>
      <c r="DK38" s="645"/>
      <c r="DL38" s="649">
        <v>782899</v>
      </c>
      <c r="DM38" s="644"/>
      <c r="DN38" s="644"/>
      <c r="DO38" s="644"/>
      <c r="DP38" s="644"/>
      <c r="DQ38" s="644"/>
      <c r="DR38" s="644"/>
      <c r="DS38" s="644"/>
      <c r="DT38" s="644"/>
      <c r="DU38" s="644"/>
      <c r="DV38" s="645"/>
      <c r="DW38" s="646">
        <v>13.8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123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830172</v>
      </c>
      <c r="CS39" s="642"/>
      <c r="CT39" s="642"/>
      <c r="CU39" s="642"/>
      <c r="CV39" s="642"/>
      <c r="CW39" s="642"/>
      <c r="CX39" s="642"/>
      <c r="CY39" s="643"/>
      <c r="CZ39" s="646">
        <v>8.1</v>
      </c>
      <c r="DA39" s="675"/>
      <c r="DB39" s="675"/>
      <c r="DC39" s="676"/>
      <c r="DD39" s="649">
        <v>311464</v>
      </c>
      <c r="DE39" s="642"/>
      <c r="DF39" s="642"/>
      <c r="DG39" s="642"/>
      <c r="DH39" s="642"/>
      <c r="DI39" s="642"/>
      <c r="DJ39" s="642"/>
      <c r="DK39" s="643"/>
      <c r="DL39" s="649" t="s">
        <v>228</v>
      </c>
      <c r="DM39" s="642"/>
      <c r="DN39" s="642"/>
      <c r="DO39" s="642"/>
      <c r="DP39" s="642"/>
      <c r="DQ39" s="642"/>
      <c r="DR39" s="642"/>
      <c r="DS39" s="642"/>
      <c r="DT39" s="642"/>
      <c r="DU39" s="642"/>
      <c r="DV39" s="643"/>
      <c r="DW39" s="646" t="s">
        <v>231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263006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6000</v>
      </c>
      <c r="CS40" s="644"/>
      <c r="CT40" s="644"/>
      <c r="CU40" s="644"/>
      <c r="CV40" s="644"/>
      <c r="CW40" s="644"/>
      <c r="CX40" s="644"/>
      <c r="CY40" s="645"/>
      <c r="CZ40" s="646">
        <v>0.1</v>
      </c>
      <c r="DA40" s="675"/>
      <c r="DB40" s="675"/>
      <c r="DC40" s="676"/>
      <c r="DD40" s="649" t="s">
        <v>228</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749651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322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231</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1206966</v>
      </c>
      <c r="CS42" s="644"/>
      <c r="CT42" s="644"/>
      <c r="CU42" s="644"/>
      <c r="CV42" s="644"/>
      <c r="CW42" s="644"/>
      <c r="CX42" s="644"/>
      <c r="CY42" s="645"/>
      <c r="CZ42" s="646">
        <v>11.8</v>
      </c>
      <c r="DA42" s="647"/>
      <c r="DB42" s="647"/>
      <c r="DC42" s="648"/>
      <c r="DD42" s="649">
        <v>206439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28714</v>
      </c>
      <c r="CS43" s="642"/>
      <c r="CT43" s="642"/>
      <c r="CU43" s="642"/>
      <c r="CV43" s="642"/>
      <c r="CW43" s="642"/>
      <c r="CX43" s="642"/>
      <c r="CY43" s="643"/>
      <c r="CZ43" s="646">
        <v>0.3</v>
      </c>
      <c r="DA43" s="675"/>
      <c r="DB43" s="675"/>
      <c r="DC43" s="676"/>
      <c r="DD43" s="649">
        <v>28714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1206966</v>
      </c>
      <c r="CS44" s="644"/>
      <c r="CT44" s="644"/>
      <c r="CU44" s="644"/>
      <c r="CV44" s="644"/>
      <c r="CW44" s="644"/>
      <c r="CX44" s="644"/>
      <c r="CY44" s="645"/>
      <c r="CZ44" s="646">
        <v>11.8</v>
      </c>
      <c r="DA44" s="647"/>
      <c r="DB44" s="647"/>
      <c r="DC44" s="648"/>
      <c r="DD44" s="649">
        <v>206439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454263</v>
      </c>
      <c r="CS45" s="642"/>
      <c r="CT45" s="642"/>
      <c r="CU45" s="642"/>
      <c r="CV45" s="642"/>
      <c r="CW45" s="642"/>
      <c r="CX45" s="642"/>
      <c r="CY45" s="643"/>
      <c r="CZ45" s="646">
        <v>4.4000000000000004</v>
      </c>
      <c r="DA45" s="675"/>
      <c r="DB45" s="675"/>
      <c r="DC45" s="676"/>
      <c r="DD45" s="649">
        <v>43080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738129</v>
      </c>
      <c r="CS46" s="644"/>
      <c r="CT46" s="644"/>
      <c r="CU46" s="644"/>
      <c r="CV46" s="644"/>
      <c r="CW46" s="644"/>
      <c r="CX46" s="644"/>
      <c r="CY46" s="645"/>
      <c r="CZ46" s="646">
        <v>7.2</v>
      </c>
      <c r="DA46" s="647"/>
      <c r="DB46" s="647"/>
      <c r="DC46" s="648"/>
      <c r="DD46" s="649">
        <v>162985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231</v>
      </c>
      <c r="CS47" s="642"/>
      <c r="CT47" s="642"/>
      <c r="CU47" s="642"/>
      <c r="CV47" s="642"/>
      <c r="CW47" s="642"/>
      <c r="CX47" s="642"/>
      <c r="CY47" s="643"/>
      <c r="CZ47" s="646" t="s">
        <v>231</v>
      </c>
      <c r="DA47" s="675"/>
      <c r="DB47" s="675"/>
      <c r="DC47" s="676"/>
      <c r="DD47" s="649" t="s">
        <v>231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231</v>
      </c>
      <c r="CS48" s="644"/>
      <c r="CT48" s="644"/>
      <c r="CU48" s="644"/>
      <c r="CV48" s="644"/>
      <c r="CW48" s="644"/>
      <c r="CX48" s="644"/>
      <c r="CY48" s="645"/>
      <c r="CZ48" s="646" t="s">
        <v>231</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10223094</v>
      </c>
      <c r="CS49" s="657"/>
      <c r="CT49" s="657"/>
      <c r="CU49" s="657"/>
      <c r="CV49" s="657"/>
      <c r="CW49" s="657"/>
      <c r="CX49" s="657"/>
      <c r="CY49" s="658"/>
      <c r="CZ49" s="659">
        <v>100</v>
      </c>
      <c r="DA49" s="660"/>
      <c r="DB49" s="660"/>
      <c r="DC49" s="661"/>
      <c r="DD49" s="662">
        <v>6709631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97CpgedHrpnFKZU/Kn55P/tFSJiZCYEOQhJFW1Znx/eNGvspj9VUnoFbFqtfAdtmY8PESP3k1ckct0qOUFfLmw==" saltValue="4lL25RMIaGNyPXFWbvuu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10487</v>
      </c>
      <c r="R7" s="1174"/>
      <c r="S7" s="1174"/>
      <c r="T7" s="1174"/>
      <c r="U7" s="1174"/>
      <c r="V7" s="1174">
        <v>10235</v>
      </c>
      <c r="W7" s="1174"/>
      <c r="X7" s="1174"/>
      <c r="Y7" s="1174"/>
      <c r="Z7" s="1174"/>
      <c r="AA7" s="1174">
        <v>252</v>
      </c>
      <c r="AB7" s="1174"/>
      <c r="AC7" s="1174"/>
      <c r="AD7" s="1174"/>
      <c r="AE7" s="1175"/>
      <c r="AF7" s="1176">
        <v>112</v>
      </c>
      <c r="AG7" s="1177"/>
      <c r="AH7" s="1177"/>
      <c r="AI7" s="1177"/>
      <c r="AJ7" s="1178"/>
      <c r="AK7" s="1160"/>
      <c r="AL7" s="1161"/>
      <c r="AM7" s="1161"/>
      <c r="AN7" s="1161"/>
      <c r="AO7" s="1161"/>
      <c r="AP7" s="1161">
        <v>8716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c r="CI7" s="1158"/>
      <c r="CJ7" s="1158"/>
      <c r="CK7" s="1158"/>
      <c r="CL7" s="1159"/>
      <c r="CM7" s="1157">
        <v>6</v>
      </c>
      <c r="CN7" s="1158"/>
      <c r="CO7" s="1158"/>
      <c r="CP7" s="1158"/>
      <c r="CQ7" s="1159"/>
      <c r="CR7" s="1157">
        <v>3</v>
      </c>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563</v>
      </c>
      <c r="BT8" s="1084"/>
      <c r="BU8" s="1084"/>
      <c r="BV8" s="1084"/>
      <c r="BW8" s="1084"/>
      <c r="BX8" s="1084"/>
      <c r="BY8" s="1084"/>
      <c r="BZ8" s="1084"/>
      <c r="CA8" s="1084"/>
      <c r="CB8" s="1084"/>
      <c r="CC8" s="1084"/>
      <c r="CD8" s="1084"/>
      <c r="CE8" s="1084"/>
      <c r="CF8" s="1084"/>
      <c r="CG8" s="1085"/>
      <c r="CH8" s="1058">
        <v>24</v>
      </c>
      <c r="CI8" s="1059"/>
      <c r="CJ8" s="1059"/>
      <c r="CK8" s="1059"/>
      <c r="CL8" s="1060"/>
      <c r="CM8" s="1058">
        <v>-32</v>
      </c>
      <c r="CN8" s="1059"/>
      <c r="CO8" s="1059"/>
      <c r="CP8" s="1059"/>
      <c r="CQ8" s="1060"/>
      <c r="CR8" s="1058">
        <v>1</v>
      </c>
      <c r="CS8" s="1059"/>
      <c r="CT8" s="1059"/>
      <c r="CU8" s="1059"/>
      <c r="CV8" s="1060"/>
      <c r="CW8" s="1058">
        <v>14</v>
      </c>
      <c r="CX8" s="1059"/>
      <c r="CY8" s="1059"/>
      <c r="CZ8" s="1059"/>
      <c r="DA8" s="1060"/>
      <c r="DB8" s="1058"/>
      <c r="DC8" s="1059"/>
      <c r="DD8" s="1059"/>
      <c r="DE8" s="1059"/>
      <c r="DF8" s="1060"/>
      <c r="DG8" s="1058">
        <v>592</v>
      </c>
      <c r="DH8" s="1059"/>
      <c r="DI8" s="1059"/>
      <c r="DJ8" s="1059"/>
      <c r="DK8" s="1060"/>
      <c r="DL8" s="1058"/>
      <c r="DM8" s="1059"/>
      <c r="DN8" s="1059"/>
      <c r="DO8" s="1059"/>
      <c r="DP8" s="1060"/>
      <c r="DQ8" s="1058">
        <v>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564</v>
      </c>
      <c r="BT9" s="1084"/>
      <c r="BU9" s="1084"/>
      <c r="BV9" s="1084"/>
      <c r="BW9" s="1084"/>
      <c r="BX9" s="1084"/>
      <c r="BY9" s="1084"/>
      <c r="BZ9" s="1084"/>
      <c r="CA9" s="1084"/>
      <c r="CB9" s="1084"/>
      <c r="CC9" s="1084"/>
      <c r="CD9" s="1084"/>
      <c r="CE9" s="1084"/>
      <c r="CF9" s="1084"/>
      <c r="CG9" s="1085"/>
      <c r="CH9" s="1058"/>
      <c r="CI9" s="1059"/>
      <c r="CJ9" s="1059"/>
      <c r="CK9" s="1059"/>
      <c r="CL9" s="1060"/>
      <c r="CM9" s="1058">
        <v>1835</v>
      </c>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565</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909</v>
      </c>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f>SUM(Q7)</f>
        <v>10487</v>
      </c>
      <c r="R23" s="1138"/>
      <c r="S23" s="1138"/>
      <c r="T23" s="1138"/>
      <c r="U23" s="1138"/>
      <c r="V23" s="1138">
        <f>SUM(V7)</f>
        <v>10235</v>
      </c>
      <c r="W23" s="1138"/>
      <c r="X23" s="1138"/>
      <c r="Y23" s="1138"/>
      <c r="Z23" s="1138"/>
      <c r="AA23" s="1138">
        <f>SUM(AA7)</f>
        <v>252</v>
      </c>
      <c r="AB23" s="1138"/>
      <c r="AC23" s="1138"/>
      <c r="AD23" s="1138"/>
      <c r="AE23" s="1139"/>
      <c r="AF23" s="1140">
        <v>112</v>
      </c>
      <c r="AG23" s="1138"/>
      <c r="AH23" s="1138"/>
      <c r="AI23" s="1138"/>
      <c r="AJ23" s="1141"/>
      <c r="AK23" s="1142"/>
      <c r="AL23" s="1143"/>
      <c r="AM23" s="1143"/>
      <c r="AN23" s="1143"/>
      <c r="AO23" s="1143"/>
      <c r="AP23" s="1138">
        <f>SUM(AP7)</f>
        <v>8716</v>
      </c>
      <c r="AQ23" s="1138"/>
      <c r="AR23" s="1138"/>
      <c r="AS23" s="1138"/>
      <c r="AT23" s="1138"/>
      <c r="AU23" s="1144"/>
      <c r="AV23" s="1144"/>
      <c r="AW23" s="1144"/>
      <c r="AX23" s="1144"/>
      <c r="AY23" s="1145"/>
      <c r="AZ23" s="1134" t="s">
        <v>228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4440</v>
      </c>
      <c r="R28" s="1123"/>
      <c r="S28" s="1123"/>
      <c r="T28" s="1123"/>
      <c r="U28" s="1123"/>
      <c r="V28" s="1123">
        <v>3962</v>
      </c>
      <c r="W28" s="1123"/>
      <c r="X28" s="1123"/>
      <c r="Y28" s="1123"/>
      <c r="Z28" s="1123"/>
      <c r="AA28" s="1123">
        <v>478</v>
      </c>
      <c r="AB28" s="1123"/>
      <c r="AC28" s="1123"/>
      <c r="AD28" s="1123"/>
      <c r="AE28" s="1124"/>
      <c r="AF28" s="1125">
        <v>478</v>
      </c>
      <c r="AG28" s="1123"/>
      <c r="AH28" s="1123"/>
      <c r="AI28" s="1123"/>
      <c r="AJ28" s="1126"/>
      <c r="AK28" s="1127">
        <v>217</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2406</v>
      </c>
      <c r="R29" s="1113"/>
      <c r="S29" s="1113"/>
      <c r="T29" s="1113"/>
      <c r="U29" s="1113"/>
      <c r="V29" s="1113">
        <v>2348</v>
      </c>
      <c r="W29" s="1113"/>
      <c r="X29" s="1113"/>
      <c r="Y29" s="1113"/>
      <c r="Z29" s="1113"/>
      <c r="AA29" s="1113">
        <v>58</v>
      </c>
      <c r="AB29" s="1113"/>
      <c r="AC29" s="1113"/>
      <c r="AD29" s="1113"/>
      <c r="AE29" s="1114"/>
      <c r="AF29" s="1088">
        <v>58</v>
      </c>
      <c r="AG29" s="1089"/>
      <c r="AH29" s="1089"/>
      <c r="AI29" s="1089"/>
      <c r="AJ29" s="1090"/>
      <c r="AK29" s="1049">
        <v>65</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14</v>
      </c>
      <c r="R30" s="1113"/>
      <c r="S30" s="1113"/>
      <c r="T30" s="1113"/>
      <c r="U30" s="1113"/>
      <c r="V30" s="1113">
        <v>11</v>
      </c>
      <c r="W30" s="1113"/>
      <c r="X30" s="1113"/>
      <c r="Y30" s="1113"/>
      <c r="Z30" s="1113"/>
      <c r="AA30" s="1113">
        <v>3</v>
      </c>
      <c r="AB30" s="1113"/>
      <c r="AC30" s="1113"/>
      <c r="AD30" s="1113"/>
      <c r="AE30" s="1114"/>
      <c r="AF30" s="1088">
        <v>3</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400</v>
      </c>
      <c r="R31" s="1113"/>
      <c r="S31" s="1113"/>
      <c r="T31" s="1113"/>
      <c r="U31" s="1113"/>
      <c r="V31" s="1113">
        <v>392</v>
      </c>
      <c r="W31" s="1113"/>
      <c r="X31" s="1113"/>
      <c r="Y31" s="1113"/>
      <c r="Z31" s="1113"/>
      <c r="AA31" s="1113">
        <v>8</v>
      </c>
      <c r="AB31" s="1113"/>
      <c r="AC31" s="1113"/>
      <c r="AD31" s="1113"/>
      <c r="AE31" s="1114"/>
      <c r="AF31" s="1088">
        <v>8</v>
      </c>
      <c r="AG31" s="1089"/>
      <c r="AH31" s="1089"/>
      <c r="AI31" s="1089"/>
      <c r="AJ31" s="1090"/>
      <c r="AK31" s="1049">
        <v>84</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436</v>
      </c>
      <c r="R32" s="1113"/>
      <c r="S32" s="1113"/>
      <c r="T32" s="1113"/>
      <c r="U32" s="1113"/>
      <c r="V32" s="1113">
        <v>344</v>
      </c>
      <c r="W32" s="1113"/>
      <c r="X32" s="1113"/>
      <c r="Y32" s="1113"/>
      <c r="Z32" s="1113"/>
      <c r="AA32" s="1113">
        <v>92</v>
      </c>
      <c r="AB32" s="1113"/>
      <c r="AC32" s="1113"/>
      <c r="AD32" s="1113"/>
      <c r="AE32" s="1114"/>
      <c r="AF32" s="1088">
        <v>343</v>
      </c>
      <c r="AG32" s="1089"/>
      <c r="AH32" s="1089"/>
      <c r="AI32" s="1089"/>
      <c r="AJ32" s="1090"/>
      <c r="AK32" s="1049">
        <v>9</v>
      </c>
      <c r="AL32" s="1040"/>
      <c r="AM32" s="1040"/>
      <c r="AN32" s="1040"/>
      <c r="AO32" s="1040"/>
      <c r="AP32" s="1040">
        <v>2574</v>
      </c>
      <c r="AQ32" s="1040"/>
      <c r="AR32" s="1040"/>
      <c r="AS32" s="1040"/>
      <c r="AT32" s="1040"/>
      <c r="AU32" s="1040"/>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189</v>
      </c>
      <c r="R33" s="1113"/>
      <c r="S33" s="1113"/>
      <c r="T33" s="1113"/>
      <c r="U33" s="1113"/>
      <c r="V33" s="1113">
        <v>185</v>
      </c>
      <c r="W33" s="1113"/>
      <c r="X33" s="1113"/>
      <c r="Y33" s="1113"/>
      <c r="Z33" s="1113"/>
      <c r="AA33" s="1113">
        <v>4</v>
      </c>
      <c r="AB33" s="1113"/>
      <c r="AC33" s="1113"/>
      <c r="AD33" s="1113"/>
      <c r="AE33" s="1114"/>
      <c r="AF33" s="1088">
        <v>202</v>
      </c>
      <c r="AG33" s="1089"/>
      <c r="AH33" s="1089"/>
      <c r="AI33" s="1089"/>
      <c r="AJ33" s="1090"/>
      <c r="AK33" s="1049"/>
      <c r="AL33" s="1040"/>
      <c r="AM33" s="1040"/>
      <c r="AN33" s="1040"/>
      <c r="AO33" s="1040"/>
      <c r="AP33" s="1040">
        <v>125</v>
      </c>
      <c r="AQ33" s="1040"/>
      <c r="AR33" s="1040"/>
      <c r="AS33" s="1040"/>
      <c r="AT33" s="1040"/>
      <c r="AU33" s="1040"/>
      <c r="AV33" s="1040"/>
      <c r="AW33" s="1040"/>
      <c r="AX33" s="1040"/>
      <c r="AY33" s="1040"/>
      <c r="AZ33" s="1111"/>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399</v>
      </c>
      <c r="C34" s="1107"/>
      <c r="D34" s="1107"/>
      <c r="E34" s="1107"/>
      <c r="F34" s="1107"/>
      <c r="G34" s="1107"/>
      <c r="H34" s="1107"/>
      <c r="I34" s="1107"/>
      <c r="J34" s="1107"/>
      <c r="K34" s="1107"/>
      <c r="L34" s="1107"/>
      <c r="M34" s="1107"/>
      <c r="N34" s="1107"/>
      <c r="O34" s="1107"/>
      <c r="P34" s="1108"/>
      <c r="Q34" s="1112">
        <v>909</v>
      </c>
      <c r="R34" s="1113"/>
      <c r="S34" s="1113"/>
      <c r="T34" s="1113"/>
      <c r="U34" s="1113"/>
      <c r="V34" s="1113">
        <v>930</v>
      </c>
      <c r="W34" s="1113"/>
      <c r="X34" s="1113"/>
      <c r="Y34" s="1113"/>
      <c r="Z34" s="1113"/>
      <c r="AA34" s="1113">
        <v>-21</v>
      </c>
      <c r="AB34" s="1113"/>
      <c r="AC34" s="1113"/>
      <c r="AD34" s="1113"/>
      <c r="AE34" s="1114"/>
      <c r="AF34" s="1088">
        <v>190</v>
      </c>
      <c r="AG34" s="1089"/>
      <c r="AH34" s="1089"/>
      <c r="AI34" s="1089"/>
      <c r="AJ34" s="1090"/>
      <c r="AK34" s="1049"/>
      <c r="AL34" s="1040"/>
      <c r="AM34" s="1040"/>
      <c r="AN34" s="1040"/>
      <c r="AO34" s="1040"/>
      <c r="AP34" s="1040">
        <v>3673</v>
      </c>
      <c r="AQ34" s="1040"/>
      <c r="AR34" s="1040"/>
      <c r="AS34" s="1040"/>
      <c r="AT34" s="1040"/>
      <c r="AU34" s="1040"/>
      <c r="AV34" s="1040"/>
      <c r="AW34" s="1040"/>
      <c r="AX34" s="1040"/>
      <c r="AY34" s="1040"/>
      <c r="AZ34" s="1111"/>
      <c r="BA34" s="1111"/>
      <c r="BB34" s="1111"/>
      <c r="BC34" s="1111"/>
      <c r="BD34" s="1111"/>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1282</v>
      </c>
      <c r="AG63" s="1028"/>
      <c r="AH63" s="1028"/>
      <c r="AI63" s="1028"/>
      <c r="AJ63" s="1099"/>
      <c r="AK63" s="1100"/>
      <c r="AL63" s="1032"/>
      <c r="AM63" s="1032"/>
      <c r="AN63" s="1032"/>
      <c r="AO63" s="1032"/>
      <c r="AP63" s="1028">
        <f>SUM(AP28:AT34)</f>
        <v>6372</v>
      </c>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2463</v>
      </c>
      <c r="R68" s="1051"/>
      <c r="S68" s="1051"/>
      <c r="T68" s="1051"/>
      <c r="U68" s="1051"/>
      <c r="V68" s="1051">
        <v>2329</v>
      </c>
      <c r="W68" s="1051"/>
      <c r="X68" s="1051"/>
      <c r="Y68" s="1051"/>
      <c r="Z68" s="1051"/>
      <c r="AA68" s="1051">
        <v>134</v>
      </c>
      <c r="AB68" s="1051"/>
      <c r="AC68" s="1051"/>
      <c r="AD68" s="1051"/>
      <c r="AE68" s="1051"/>
      <c r="AF68" s="1051">
        <v>116</v>
      </c>
      <c r="AG68" s="1051"/>
      <c r="AH68" s="1051"/>
      <c r="AI68" s="1051"/>
      <c r="AJ68" s="1051"/>
      <c r="AK68" s="1051"/>
      <c r="AL68" s="1051"/>
      <c r="AM68" s="1051"/>
      <c r="AN68" s="1051"/>
      <c r="AO68" s="1051"/>
      <c r="AP68" s="1051">
        <v>5869</v>
      </c>
      <c r="AQ68" s="1051"/>
      <c r="AR68" s="1051"/>
      <c r="AS68" s="1051"/>
      <c r="AT68" s="1051"/>
      <c r="AU68" s="1051">
        <v>4731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3920</v>
      </c>
      <c r="R69" s="1040"/>
      <c r="S69" s="1040"/>
      <c r="T69" s="1040"/>
      <c r="U69" s="1040"/>
      <c r="V69" s="1040">
        <v>3739</v>
      </c>
      <c r="W69" s="1040"/>
      <c r="X69" s="1040"/>
      <c r="Y69" s="1040"/>
      <c r="Z69" s="1040"/>
      <c r="AA69" s="1040">
        <v>181</v>
      </c>
      <c r="AB69" s="1040"/>
      <c r="AC69" s="1040"/>
      <c r="AD69" s="1040"/>
      <c r="AE69" s="1040"/>
      <c r="AF69" s="1040">
        <v>180</v>
      </c>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3570</v>
      </c>
      <c r="R70" s="1040"/>
      <c r="S70" s="1040"/>
      <c r="T70" s="1040"/>
      <c r="U70" s="1040"/>
      <c r="V70" s="1040">
        <v>3100</v>
      </c>
      <c r="W70" s="1040"/>
      <c r="X70" s="1040"/>
      <c r="Y70" s="1040"/>
      <c r="Z70" s="1040"/>
      <c r="AA70" s="1040">
        <v>470</v>
      </c>
      <c r="AB70" s="1040"/>
      <c r="AC70" s="1040"/>
      <c r="AD70" s="1040"/>
      <c r="AE70" s="1040"/>
      <c r="AF70" s="1040">
        <v>470</v>
      </c>
      <c r="AG70" s="1040"/>
      <c r="AH70" s="1040"/>
      <c r="AI70" s="1040"/>
      <c r="AJ70" s="1040"/>
      <c r="AK70" s="1040">
        <v>63</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883572</v>
      </c>
      <c r="R71" s="1040"/>
      <c r="S71" s="1040"/>
      <c r="T71" s="1040"/>
      <c r="U71" s="1040"/>
      <c r="V71" s="1040">
        <v>863176</v>
      </c>
      <c r="W71" s="1040"/>
      <c r="X71" s="1040"/>
      <c r="Y71" s="1040"/>
      <c r="Z71" s="1040"/>
      <c r="AA71" s="1040">
        <v>20396</v>
      </c>
      <c r="AB71" s="1040"/>
      <c r="AC71" s="1040"/>
      <c r="AD71" s="1040"/>
      <c r="AE71" s="1040"/>
      <c r="AF71" s="1040">
        <v>20396</v>
      </c>
      <c r="AG71" s="1040"/>
      <c r="AH71" s="1040"/>
      <c r="AI71" s="1040"/>
      <c r="AJ71" s="1040"/>
      <c r="AK71" s="1040">
        <v>5429</v>
      </c>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747</v>
      </c>
      <c r="R72" s="1040"/>
      <c r="S72" s="1040"/>
      <c r="T72" s="1040"/>
      <c r="U72" s="1040"/>
      <c r="V72" s="1040">
        <v>691</v>
      </c>
      <c r="W72" s="1040"/>
      <c r="X72" s="1040"/>
      <c r="Y72" s="1040"/>
      <c r="Z72" s="1040"/>
      <c r="AA72" s="1040">
        <v>57</v>
      </c>
      <c r="AB72" s="1040"/>
      <c r="AC72" s="1040"/>
      <c r="AD72" s="1040"/>
      <c r="AE72" s="1040"/>
      <c r="AF72" s="1040">
        <v>57</v>
      </c>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SUM(AF68:AJ72)</f>
        <v>21219</v>
      </c>
      <c r="AG88" s="1028"/>
      <c r="AH88" s="1028"/>
      <c r="AI88" s="1028"/>
      <c r="AJ88" s="1028"/>
      <c r="AK88" s="1032"/>
      <c r="AL88" s="1032"/>
      <c r="AM88" s="1032"/>
      <c r="AN88" s="1032"/>
      <c r="AO88" s="1032"/>
      <c r="AP88" s="1028">
        <f>SUM(AP68:AT71)</f>
        <v>5869</v>
      </c>
      <c r="AQ88" s="1028"/>
      <c r="AR88" s="1028"/>
      <c r="AS88" s="1028"/>
      <c r="AT88" s="1028"/>
      <c r="AU88" s="1028">
        <f>SUM(AU68:AY72)</f>
        <v>4731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SUM(CR7:CV10)</f>
        <v>4</v>
      </c>
      <c r="CS102" s="1020"/>
      <c r="CT102" s="1020"/>
      <c r="CU102" s="1020"/>
      <c r="CV102" s="1021"/>
      <c r="CW102" s="1019">
        <f>SUM(CW7:DA11)</f>
        <v>14</v>
      </c>
      <c r="CX102" s="1020"/>
      <c r="CY102" s="1020"/>
      <c r="CZ102" s="1020"/>
      <c r="DA102" s="1021"/>
      <c r="DB102" s="1019"/>
      <c r="DC102" s="1020"/>
      <c r="DD102" s="1020"/>
      <c r="DE102" s="1020"/>
      <c r="DF102" s="1021"/>
      <c r="DG102" s="1019">
        <f>SUM(DG7:DK10)</f>
        <v>592</v>
      </c>
      <c r="DH102" s="1020"/>
      <c r="DI102" s="1020"/>
      <c r="DJ102" s="1020"/>
      <c r="DK102" s="1021"/>
      <c r="DL102" s="1019"/>
      <c r="DM102" s="1020"/>
      <c r="DN102" s="1020"/>
      <c r="DO102" s="1020"/>
      <c r="DP102" s="1021"/>
      <c r="DQ102" s="1019">
        <f>SUM(DQ7:DU11)</f>
        <v>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743698</v>
      </c>
      <c r="AB110" s="956"/>
      <c r="AC110" s="956"/>
      <c r="AD110" s="956"/>
      <c r="AE110" s="957"/>
      <c r="AF110" s="958">
        <v>716707</v>
      </c>
      <c r="AG110" s="956"/>
      <c r="AH110" s="956"/>
      <c r="AI110" s="956"/>
      <c r="AJ110" s="957"/>
      <c r="AK110" s="958">
        <v>660937</v>
      </c>
      <c r="AL110" s="956"/>
      <c r="AM110" s="956"/>
      <c r="AN110" s="956"/>
      <c r="AO110" s="957"/>
      <c r="AP110" s="959">
        <v>13.6</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8254496</v>
      </c>
      <c r="BR110" s="903"/>
      <c r="BS110" s="903"/>
      <c r="BT110" s="903"/>
      <c r="BU110" s="903"/>
      <c r="BV110" s="903">
        <v>8269089</v>
      </c>
      <c r="BW110" s="903"/>
      <c r="BX110" s="903"/>
      <c r="BY110" s="903"/>
      <c r="BZ110" s="903"/>
      <c r="CA110" s="903">
        <v>8716447</v>
      </c>
      <c r="CB110" s="903"/>
      <c r="CC110" s="903"/>
      <c r="CD110" s="903"/>
      <c r="CE110" s="903"/>
      <c r="CF110" s="927">
        <v>179.7</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228</v>
      </c>
      <c r="DH110" s="903"/>
      <c r="DI110" s="903"/>
      <c r="DJ110" s="903"/>
      <c r="DK110" s="903"/>
      <c r="DL110" s="903" t="s">
        <v>228</v>
      </c>
      <c r="DM110" s="903"/>
      <c r="DN110" s="903"/>
      <c r="DO110" s="903"/>
      <c r="DP110" s="903"/>
      <c r="DQ110" s="903" t="s">
        <v>228</v>
      </c>
      <c r="DR110" s="903"/>
      <c r="DS110" s="903"/>
      <c r="DT110" s="903"/>
      <c r="DU110" s="903"/>
      <c r="DV110" s="904" t="s">
        <v>228</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228</v>
      </c>
      <c r="AB111" s="984"/>
      <c r="AC111" s="984"/>
      <c r="AD111" s="984"/>
      <c r="AE111" s="985"/>
      <c r="AF111" s="986" t="s">
        <v>228</v>
      </c>
      <c r="AG111" s="984"/>
      <c r="AH111" s="984"/>
      <c r="AI111" s="984"/>
      <c r="AJ111" s="985"/>
      <c r="AK111" s="986" t="s">
        <v>228</v>
      </c>
      <c r="AL111" s="984"/>
      <c r="AM111" s="984"/>
      <c r="AN111" s="984"/>
      <c r="AO111" s="985"/>
      <c r="AP111" s="987" t="s">
        <v>228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632520</v>
      </c>
      <c r="BR111" s="875"/>
      <c r="BS111" s="875"/>
      <c r="BT111" s="875"/>
      <c r="BU111" s="875"/>
      <c r="BV111" s="875">
        <v>749396</v>
      </c>
      <c r="BW111" s="875"/>
      <c r="BX111" s="875"/>
      <c r="BY111" s="875"/>
      <c r="BZ111" s="875"/>
      <c r="CA111" s="875">
        <v>698014</v>
      </c>
      <c r="CB111" s="875"/>
      <c r="CC111" s="875"/>
      <c r="CD111" s="875"/>
      <c r="CE111" s="875"/>
      <c r="CF111" s="936">
        <v>14.4</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228</v>
      </c>
      <c r="DH111" s="875"/>
      <c r="DI111" s="875"/>
      <c r="DJ111" s="875"/>
      <c r="DK111" s="875"/>
      <c r="DL111" s="875" t="s">
        <v>228</v>
      </c>
      <c r="DM111" s="875"/>
      <c r="DN111" s="875"/>
      <c r="DO111" s="875"/>
      <c r="DP111" s="875"/>
      <c r="DQ111" s="875" t="s">
        <v>228</v>
      </c>
      <c r="DR111" s="875"/>
      <c r="DS111" s="875"/>
      <c r="DT111" s="875"/>
      <c r="DU111" s="875"/>
      <c r="DV111" s="852" t="s">
        <v>431</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228</v>
      </c>
      <c r="AB112" s="838"/>
      <c r="AC112" s="838"/>
      <c r="AD112" s="838"/>
      <c r="AE112" s="839"/>
      <c r="AF112" s="840" t="s">
        <v>228</v>
      </c>
      <c r="AG112" s="838"/>
      <c r="AH112" s="838"/>
      <c r="AI112" s="838"/>
      <c r="AJ112" s="839"/>
      <c r="AK112" s="840" t="s">
        <v>228</v>
      </c>
      <c r="AL112" s="838"/>
      <c r="AM112" s="838"/>
      <c r="AN112" s="838"/>
      <c r="AO112" s="839"/>
      <c r="AP112" s="885" t="s">
        <v>228</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1382343</v>
      </c>
      <c r="BR112" s="875"/>
      <c r="BS112" s="875"/>
      <c r="BT112" s="875"/>
      <c r="BU112" s="875"/>
      <c r="BV112" s="875">
        <v>1491489</v>
      </c>
      <c r="BW112" s="875"/>
      <c r="BX112" s="875"/>
      <c r="BY112" s="875"/>
      <c r="BZ112" s="875"/>
      <c r="CA112" s="875">
        <v>1797428</v>
      </c>
      <c r="CB112" s="875"/>
      <c r="CC112" s="875"/>
      <c r="CD112" s="875"/>
      <c r="CE112" s="875"/>
      <c r="CF112" s="936">
        <v>37</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228</v>
      </c>
      <c r="DH112" s="875"/>
      <c r="DI112" s="875"/>
      <c r="DJ112" s="875"/>
      <c r="DK112" s="875"/>
      <c r="DL112" s="875" t="s">
        <v>228</v>
      </c>
      <c r="DM112" s="875"/>
      <c r="DN112" s="875"/>
      <c r="DO112" s="875"/>
      <c r="DP112" s="875"/>
      <c r="DQ112" s="875" t="s">
        <v>228</v>
      </c>
      <c r="DR112" s="875"/>
      <c r="DS112" s="875"/>
      <c r="DT112" s="875"/>
      <c r="DU112" s="875"/>
      <c r="DV112" s="852" t="s">
        <v>228</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144311</v>
      </c>
      <c r="AB113" s="984"/>
      <c r="AC113" s="984"/>
      <c r="AD113" s="984"/>
      <c r="AE113" s="985"/>
      <c r="AF113" s="986">
        <v>152323</v>
      </c>
      <c r="AG113" s="984"/>
      <c r="AH113" s="984"/>
      <c r="AI113" s="984"/>
      <c r="AJ113" s="985"/>
      <c r="AK113" s="986">
        <v>137966</v>
      </c>
      <c r="AL113" s="984"/>
      <c r="AM113" s="984"/>
      <c r="AN113" s="984"/>
      <c r="AO113" s="985"/>
      <c r="AP113" s="987">
        <v>2.8</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3121076</v>
      </c>
      <c r="BR113" s="875"/>
      <c r="BS113" s="875"/>
      <c r="BT113" s="875"/>
      <c r="BU113" s="875"/>
      <c r="BV113" s="875">
        <v>4127951</v>
      </c>
      <c r="BW113" s="875"/>
      <c r="BX113" s="875"/>
      <c r="BY113" s="875"/>
      <c r="BZ113" s="875"/>
      <c r="CA113" s="875">
        <v>4730972</v>
      </c>
      <c r="CB113" s="875"/>
      <c r="CC113" s="875"/>
      <c r="CD113" s="875"/>
      <c r="CE113" s="875"/>
      <c r="CF113" s="936">
        <v>97.5</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228</v>
      </c>
      <c r="DR113" s="838"/>
      <c r="DS113" s="838"/>
      <c r="DT113" s="838"/>
      <c r="DU113" s="839"/>
      <c r="DV113" s="885" t="s">
        <v>431</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19990</v>
      </c>
      <c r="AB114" s="838"/>
      <c r="AC114" s="838"/>
      <c r="AD114" s="838"/>
      <c r="AE114" s="839"/>
      <c r="AF114" s="840">
        <v>26890</v>
      </c>
      <c r="AG114" s="838"/>
      <c r="AH114" s="838"/>
      <c r="AI114" s="838"/>
      <c r="AJ114" s="839"/>
      <c r="AK114" s="840">
        <v>235808</v>
      </c>
      <c r="AL114" s="838"/>
      <c r="AM114" s="838"/>
      <c r="AN114" s="838"/>
      <c r="AO114" s="839"/>
      <c r="AP114" s="885">
        <v>4.9000000000000004</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2610594</v>
      </c>
      <c r="BR114" s="875"/>
      <c r="BS114" s="875"/>
      <c r="BT114" s="875"/>
      <c r="BU114" s="875"/>
      <c r="BV114" s="875">
        <v>2601748</v>
      </c>
      <c r="BW114" s="875"/>
      <c r="BX114" s="875"/>
      <c r="BY114" s="875"/>
      <c r="BZ114" s="875"/>
      <c r="CA114" s="875">
        <v>2589715</v>
      </c>
      <c r="CB114" s="875"/>
      <c r="CC114" s="875"/>
      <c r="CD114" s="875"/>
      <c r="CE114" s="875"/>
      <c r="CF114" s="936">
        <v>53.4</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228</v>
      </c>
      <c r="DM114" s="838"/>
      <c r="DN114" s="838"/>
      <c r="DO114" s="838"/>
      <c r="DP114" s="839"/>
      <c r="DQ114" s="840" t="s">
        <v>228</v>
      </c>
      <c r="DR114" s="838"/>
      <c r="DS114" s="838"/>
      <c r="DT114" s="838"/>
      <c r="DU114" s="839"/>
      <c r="DV114" s="885" t="s">
        <v>228</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28138</v>
      </c>
      <c r="AB115" s="984"/>
      <c r="AC115" s="984"/>
      <c r="AD115" s="984"/>
      <c r="AE115" s="985"/>
      <c r="AF115" s="986">
        <v>18124</v>
      </c>
      <c r="AG115" s="984"/>
      <c r="AH115" s="984"/>
      <c r="AI115" s="984"/>
      <c r="AJ115" s="985"/>
      <c r="AK115" s="986">
        <v>40862</v>
      </c>
      <c r="AL115" s="984"/>
      <c r="AM115" s="984"/>
      <c r="AN115" s="984"/>
      <c r="AO115" s="985"/>
      <c r="AP115" s="987">
        <v>0.8</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v>53663</v>
      </c>
      <c r="BR115" s="875"/>
      <c r="BS115" s="875"/>
      <c r="BT115" s="875"/>
      <c r="BU115" s="875"/>
      <c r="BV115" s="875">
        <v>29019</v>
      </c>
      <c r="BW115" s="875"/>
      <c r="BX115" s="875"/>
      <c r="BY115" s="875"/>
      <c r="BZ115" s="875"/>
      <c r="CA115" s="875">
        <v>4679</v>
      </c>
      <c r="CB115" s="875"/>
      <c r="CC115" s="875"/>
      <c r="CD115" s="875"/>
      <c r="CE115" s="875"/>
      <c r="CF115" s="936">
        <v>0.1</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632520</v>
      </c>
      <c r="DH115" s="838"/>
      <c r="DI115" s="838"/>
      <c r="DJ115" s="838"/>
      <c r="DK115" s="839"/>
      <c r="DL115" s="840">
        <v>614396</v>
      </c>
      <c r="DM115" s="838"/>
      <c r="DN115" s="838"/>
      <c r="DO115" s="838"/>
      <c r="DP115" s="839"/>
      <c r="DQ115" s="840">
        <v>587390</v>
      </c>
      <c r="DR115" s="838"/>
      <c r="DS115" s="838"/>
      <c r="DT115" s="838"/>
      <c r="DU115" s="839"/>
      <c r="DV115" s="885">
        <v>12.1</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258</v>
      </c>
      <c r="AB116" s="838"/>
      <c r="AC116" s="838"/>
      <c r="AD116" s="838"/>
      <c r="AE116" s="839"/>
      <c r="AF116" s="840">
        <v>114</v>
      </c>
      <c r="AG116" s="838"/>
      <c r="AH116" s="838"/>
      <c r="AI116" s="838"/>
      <c r="AJ116" s="839"/>
      <c r="AK116" s="840">
        <v>420</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228</v>
      </c>
      <c r="BR116" s="875"/>
      <c r="BS116" s="875"/>
      <c r="BT116" s="875"/>
      <c r="BU116" s="875"/>
      <c r="BV116" s="875" t="s">
        <v>228</v>
      </c>
      <c r="BW116" s="875"/>
      <c r="BX116" s="875"/>
      <c r="BY116" s="875"/>
      <c r="BZ116" s="875"/>
      <c r="CA116" s="875" t="s">
        <v>431</v>
      </c>
      <c r="CB116" s="875"/>
      <c r="CC116" s="875"/>
      <c r="CD116" s="875"/>
      <c r="CE116" s="875"/>
      <c r="CF116" s="936" t="s">
        <v>228</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228</v>
      </c>
      <c r="DH116" s="838"/>
      <c r="DI116" s="838"/>
      <c r="DJ116" s="838"/>
      <c r="DK116" s="839"/>
      <c r="DL116" s="840" t="s">
        <v>228</v>
      </c>
      <c r="DM116" s="838"/>
      <c r="DN116" s="838"/>
      <c r="DO116" s="838"/>
      <c r="DP116" s="839"/>
      <c r="DQ116" s="840" t="s">
        <v>228</v>
      </c>
      <c r="DR116" s="838"/>
      <c r="DS116" s="838"/>
      <c r="DT116" s="838"/>
      <c r="DU116" s="839"/>
      <c r="DV116" s="885" t="s">
        <v>431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936395</v>
      </c>
      <c r="AB117" s="970"/>
      <c r="AC117" s="970"/>
      <c r="AD117" s="970"/>
      <c r="AE117" s="971"/>
      <c r="AF117" s="972">
        <v>914158</v>
      </c>
      <c r="AG117" s="970"/>
      <c r="AH117" s="970"/>
      <c r="AI117" s="970"/>
      <c r="AJ117" s="971"/>
      <c r="AK117" s="972">
        <v>1075993</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228</v>
      </c>
      <c r="BR117" s="875"/>
      <c r="BS117" s="875"/>
      <c r="BT117" s="875"/>
      <c r="BU117" s="875"/>
      <c r="BV117" s="875" t="s">
        <v>228</v>
      </c>
      <c r="BW117" s="875"/>
      <c r="BX117" s="875"/>
      <c r="BY117" s="875"/>
      <c r="BZ117" s="875"/>
      <c r="CA117" s="875" t="s">
        <v>228</v>
      </c>
      <c r="CB117" s="875"/>
      <c r="CC117" s="875"/>
      <c r="CD117" s="875"/>
      <c r="CE117" s="875"/>
      <c r="CF117" s="936" t="s">
        <v>228</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228</v>
      </c>
      <c r="DM117" s="838"/>
      <c r="DN117" s="838"/>
      <c r="DO117" s="838"/>
      <c r="DP117" s="839"/>
      <c r="DQ117" s="840" t="s">
        <v>228</v>
      </c>
      <c r="DR117" s="838"/>
      <c r="DS117" s="838"/>
      <c r="DT117" s="838"/>
      <c r="DU117" s="839"/>
      <c r="DV117" s="885" t="s">
        <v>228</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228</v>
      </c>
      <c r="BR118" s="906"/>
      <c r="BS118" s="906"/>
      <c r="BT118" s="906"/>
      <c r="BU118" s="906"/>
      <c r="BV118" s="906" t="s">
        <v>228</v>
      </c>
      <c r="BW118" s="906"/>
      <c r="BX118" s="906"/>
      <c r="BY118" s="906"/>
      <c r="BZ118" s="906"/>
      <c r="CA118" s="906" t="s">
        <v>228</v>
      </c>
      <c r="CB118" s="906"/>
      <c r="CC118" s="906"/>
      <c r="CD118" s="906"/>
      <c r="CE118" s="906"/>
      <c r="CF118" s="936" t="s">
        <v>431</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228</v>
      </c>
      <c r="DH118" s="838"/>
      <c r="DI118" s="838"/>
      <c r="DJ118" s="838"/>
      <c r="DK118" s="839"/>
      <c r="DL118" s="840" t="s">
        <v>228</v>
      </c>
      <c r="DM118" s="838"/>
      <c r="DN118" s="838"/>
      <c r="DO118" s="838"/>
      <c r="DP118" s="839"/>
      <c r="DQ118" s="840" t="s">
        <v>228</v>
      </c>
      <c r="DR118" s="838"/>
      <c r="DS118" s="838"/>
      <c r="DT118" s="838"/>
      <c r="DU118" s="839"/>
      <c r="DV118" s="885" t="s">
        <v>228</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228</v>
      </c>
      <c r="AB119" s="956"/>
      <c r="AC119" s="956"/>
      <c r="AD119" s="956"/>
      <c r="AE119" s="957"/>
      <c r="AF119" s="958" t="s">
        <v>431</v>
      </c>
      <c r="AG119" s="956"/>
      <c r="AH119" s="956"/>
      <c r="AI119" s="956"/>
      <c r="AJ119" s="957"/>
      <c r="AK119" s="958" t="s">
        <v>228</v>
      </c>
      <c r="AL119" s="956"/>
      <c r="AM119" s="956"/>
      <c r="AN119" s="956"/>
      <c r="AO119" s="957"/>
      <c r="AP119" s="959" t="s">
        <v>228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453</v>
      </c>
      <c r="BP119" s="939"/>
      <c r="BQ119" s="943">
        <v>16054692</v>
      </c>
      <c r="BR119" s="906"/>
      <c r="BS119" s="906"/>
      <c r="BT119" s="906"/>
      <c r="BU119" s="906"/>
      <c r="BV119" s="906">
        <v>17268692</v>
      </c>
      <c r="BW119" s="906"/>
      <c r="BX119" s="906"/>
      <c r="BY119" s="906"/>
      <c r="BZ119" s="906"/>
      <c r="CA119" s="906">
        <v>18537255</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228</v>
      </c>
      <c r="DH119" s="821"/>
      <c r="DI119" s="821"/>
      <c r="DJ119" s="821"/>
      <c r="DK119" s="822"/>
      <c r="DL119" s="823">
        <v>135000</v>
      </c>
      <c r="DM119" s="821"/>
      <c r="DN119" s="821"/>
      <c r="DO119" s="821"/>
      <c r="DP119" s="822"/>
      <c r="DQ119" s="823">
        <v>110624</v>
      </c>
      <c r="DR119" s="821"/>
      <c r="DS119" s="821"/>
      <c r="DT119" s="821"/>
      <c r="DU119" s="822"/>
      <c r="DV119" s="909">
        <v>2.2999999999999998</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228</v>
      </c>
      <c r="AB120" s="838"/>
      <c r="AC120" s="838"/>
      <c r="AD120" s="838"/>
      <c r="AE120" s="839"/>
      <c r="AF120" s="840" t="s">
        <v>228</v>
      </c>
      <c r="AG120" s="838"/>
      <c r="AH120" s="838"/>
      <c r="AI120" s="838"/>
      <c r="AJ120" s="839"/>
      <c r="AK120" s="840" t="s">
        <v>228</v>
      </c>
      <c r="AL120" s="838"/>
      <c r="AM120" s="838"/>
      <c r="AN120" s="838"/>
      <c r="AO120" s="839"/>
      <c r="AP120" s="885" t="s">
        <v>228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1255810</v>
      </c>
      <c r="BR120" s="903"/>
      <c r="BS120" s="903"/>
      <c r="BT120" s="903"/>
      <c r="BU120" s="903"/>
      <c r="BV120" s="903">
        <v>1912878</v>
      </c>
      <c r="BW120" s="903"/>
      <c r="BX120" s="903"/>
      <c r="BY120" s="903"/>
      <c r="BZ120" s="903"/>
      <c r="CA120" s="903">
        <v>3158335</v>
      </c>
      <c r="CB120" s="903"/>
      <c r="CC120" s="903"/>
      <c r="CD120" s="903"/>
      <c r="CE120" s="903"/>
      <c r="CF120" s="927">
        <v>65.099999999999994</v>
      </c>
      <c r="CG120" s="928"/>
      <c r="CH120" s="928"/>
      <c r="CI120" s="928"/>
      <c r="CJ120" s="928"/>
      <c r="CK120" s="929" t="s">
        <v>457</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t="s">
        <v>228</v>
      </c>
      <c r="DH120" s="903"/>
      <c r="DI120" s="903"/>
      <c r="DJ120" s="903"/>
      <c r="DK120" s="903"/>
      <c r="DL120" s="903" t="s">
        <v>228</v>
      </c>
      <c r="DM120" s="903"/>
      <c r="DN120" s="903"/>
      <c r="DO120" s="903"/>
      <c r="DP120" s="903"/>
      <c r="DQ120" s="903">
        <v>1797428</v>
      </c>
      <c r="DR120" s="903"/>
      <c r="DS120" s="903"/>
      <c r="DT120" s="903"/>
      <c r="DU120" s="903"/>
      <c r="DV120" s="904">
        <v>37</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228</v>
      </c>
      <c r="AB121" s="838"/>
      <c r="AC121" s="838"/>
      <c r="AD121" s="838"/>
      <c r="AE121" s="839"/>
      <c r="AF121" s="840" t="s">
        <v>228</v>
      </c>
      <c r="AG121" s="838"/>
      <c r="AH121" s="838"/>
      <c r="AI121" s="838"/>
      <c r="AJ121" s="839"/>
      <c r="AK121" s="840" t="s">
        <v>228</v>
      </c>
      <c r="AL121" s="838"/>
      <c r="AM121" s="838"/>
      <c r="AN121" s="838"/>
      <c r="AO121" s="839"/>
      <c r="AP121" s="885" t="s">
        <v>228</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4431793</v>
      </c>
      <c r="BR121" s="875"/>
      <c r="BS121" s="875"/>
      <c r="BT121" s="875"/>
      <c r="BU121" s="875"/>
      <c r="BV121" s="875">
        <v>5599310</v>
      </c>
      <c r="BW121" s="875"/>
      <c r="BX121" s="875"/>
      <c r="BY121" s="875"/>
      <c r="BZ121" s="875"/>
      <c r="CA121" s="875">
        <v>5512789</v>
      </c>
      <c r="CB121" s="875"/>
      <c r="CC121" s="875"/>
      <c r="CD121" s="875"/>
      <c r="CE121" s="875"/>
      <c r="CF121" s="936">
        <v>113.6</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t="s">
        <v>228</v>
      </c>
      <c r="DH121" s="875"/>
      <c r="DI121" s="875"/>
      <c r="DJ121" s="875"/>
      <c r="DK121" s="875"/>
      <c r="DL121" s="875" t="s">
        <v>228</v>
      </c>
      <c r="DM121" s="875"/>
      <c r="DN121" s="875"/>
      <c r="DO121" s="875"/>
      <c r="DP121" s="875"/>
      <c r="DQ121" s="875" t="s">
        <v>228</v>
      </c>
      <c r="DR121" s="875"/>
      <c r="DS121" s="875"/>
      <c r="DT121" s="875"/>
      <c r="DU121" s="875"/>
      <c r="DV121" s="852" t="s">
        <v>228</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228</v>
      </c>
      <c r="AB122" s="838"/>
      <c r="AC122" s="838"/>
      <c r="AD122" s="838"/>
      <c r="AE122" s="839"/>
      <c r="AF122" s="840" t="s">
        <v>228</v>
      </c>
      <c r="AG122" s="838"/>
      <c r="AH122" s="838"/>
      <c r="AI122" s="838"/>
      <c r="AJ122" s="839"/>
      <c r="AK122" s="840" t="s">
        <v>228</v>
      </c>
      <c r="AL122" s="838"/>
      <c r="AM122" s="838"/>
      <c r="AN122" s="838"/>
      <c r="AO122" s="839"/>
      <c r="AP122" s="885" t="s">
        <v>228</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8522100</v>
      </c>
      <c r="BR122" s="906"/>
      <c r="BS122" s="906"/>
      <c r="BT122" s="906"/>
      <c r="BU122" s="906"/>
      <c r="BV122" s="906">
        <v>8746669</v>
      </c>
      <c r="BW122" s="906"/>
      <c r="BX122" s="906"/>
      <c r="BY122" s="906"/>
      <c r="BZ122" s="906"/>
      <c r="CA122" s="906">
        <v>9126669</v>
      </c>
      <c r="CB122" s="906"/>
      <c r="CC122" s="906"/>
      <c r="CD122" s="906"/>
      <c r="CE122" s="906"/>
      <c r="CF122" s="907">
        <v>188.1</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228</v>
      </c>
      <c r="DH122" s="875"/>
      <c r="DI122" s="875"/>
      <c r="DJ122" s="875"/>
      <c r="DK122" s="875"/>
      <c r="DL122" s="875" t="s">
        <v>228</v>
      </c>
      <c r="DM122" s="875"/>
      <c r="DN122" s="875"/>
      <c r="DO122" s="875"/>
      <c r="DP122" s="875"/>
      <c r="DQ122" s="875" t="s">
        <v>228</v>
      </c>
      <c r="DR122" s="875"/>
      <c r="DS122" s="875"/>
      <c r="DT122" s="875"/>
      <c r="DU122" s="875"/>
      <c r="DV122" s="852" t="s">
        <v>228</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228</v>
      </c>
      <c r="AB123" s="838"/>
      <c r="AC123" s="838"/>
      <c r="AD123" s="838"/>
      <c r="AE123" s="839"/>
      <c r="AF123" s="840" t="s">
        <v>228</v>
      </c>
      <c r="AG123" s="838"/>
      <c r="AH123" s="838"/>
      <c r="AI123" s="838"/>
      <c r="AJ123" s="839"/>
      <c r="AK123" s="840" t="s">
        <v>228</v>
      </c>
      <c r="AL123" s="838"/>
      <c r="AM123" s="838"/>
      <c r="AN123" s="838"/>
      <c r="AO123" s="839"/>
      <c r="AP123" s="885" t="s">
        <v>228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462</v>
      </c>
      <c r="BP123" s="939"/>
      <c r="BQ123" s="893">
        <v>14209703</v>
      </c>
      <c r="BR123" s="894"/>
      <c r="BS123" s="894"/>
      <c r="BT123" s="894"/>
      <c r="BU123" s="894"/>
      <c r="BV123" s="894">
        <v>16258857</v>
      </c>
      <c r="BW123" s="894"/>
      <c r="BX123" s="894"/>
      <c r="BY123" s="894"/>
      <c r="BZ123" s="894"/>
      <c r="CA123" s="894">
        <v>17797793</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228</v>
      </c>
      <c r="DH123" s="838"/>
      <c r="DI123" s="838"/>
      <c r="DJ123" s="838"/>
      <c r="DK123" s="839"/>
      <c r="DL123" s="840" t="s">
        <v>228</v>
      </c>
      <c r="DM123" s="838"/>
      <c r="DN123" s="838"/>
      <c r="DO123" s="838"/>
      <c r="DP123" s="839"/>
      <c r="DQ123" s="840" t="s">
        <v>431</v>
      </c>
      <c r="DR123" s="838"/>
      <c r="DS123" s="838"/>
      <c r="DT123" s="838"/>
      <c r="DU123" s="839"/>
      <c r="DV123" s="885" t="s">
        <v>228</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228</v>
      </c>
      <c r="AB124" s="838"/>
      <c r="AC124" s="838"/>
      <c r="AD124" s="838"/>
      <c r="AE124" s="839"/>
      <c r="AF124" s="840" t="s">
        <v>228</v>
      </c>
      <c r="AG124" s="838"/>
      <c r="AH124" s="838"/>
      <c r="AI124" s="838"/>
      <c r="AJ124" s="839"/>
      <c r="AK124" s="840" t="s">
        <v>431</v>
      </c>
      <c r="AL124" s="838"/>
      <c r="AM124" s="838"/>
      <c r="AN124" s="838"/>
      <c r="AO124" s="839"/>
      <c r="AP124" s="885" t="s">
        <v>228</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37.1</v>
      </c>
      <c r="BR124" s="892"/>
      <c r="BS124" s="892"/>
      <c r="BT124" s="892"/>
      <c r="BU124" s="892"/>
      <c r="BV124" s="892">
        <v>20.5</v>
      </c>
      <c r="BW124" s="892"/>
      <c r="BX124" s="892"/>
      <c r="BY124" s="892"/>
      <c r="BZ124" s="892"/>
      <c r="CA124" s="892">
        <v>15.2</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v>1382343</v>
      </c>
      <c r="DH124" s="821"/>
      <c r="DI124" s="821"/>
      <c r="DJ124" s="821"/>
      <c r="DK124" s="822"/>
      <c r="DL124" s="823">
        <v>1491489</v>
      </c>
      <c r="DM124" s="821"/>
      <c r="DN124" s="821"/>
      <c r="DO124" s="821"/>
      <c r="DP124" s="822"/>
      <c r="DQ124" s="823" t="s">
        <v>228</v>
      </c>
      <c r="DR124" s="821"/>
      <c r="DS124" s="821"/>
      <c r="DT124" s="821"/>
      <c r="DU124" s="822"/>
      <c r="DV124" s="909" t="s">
        <v>228</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228</v>
      </c>
      <c r="AB125" s="838"/>
      <c r="AC125" s="838"/>
      <c r="AD125" s="838"/>
      <c r="AE125" s="839"/>
      <c r="AF125" s="840" t="s">
        <v>228</v>
      </c>
      <c r="AG125" s="838"/>
      <c r="AH125" s="838"/>
      <c r="AI125" s="838"/>
      <c r="AJ125" s="839"/>
      <c r="AK125" s="840" t="s">
        <v>228</v>
      </c>
      <c r="AL125" s="838"/>
      <c r="AM125" s="838"/>
      <c r="AN125" s="838"/>
      <c r="AO125" s="839"/>
      <c r="AP125" s="885" t="s">
        <v>228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228</v>
      </c>
      <c r="DH125" s="903"/>
      <c r="DI125" s="903"/>
      <c r="DJ125" s="903"/>
      <c r="DK125" s="903"/>
      <c r="DL125" s="903" t="s">
        <v>228</v>
      </c>
      <c r="DM125" s="903"/>
      <c r="DN125" s="903"/>
      <c r="DO125" s="903"/>
      <c r="DP125" s="903"/>
      <c r="DQ125" s="903" t="s">
        <v>228</v>
      </c>
      <c r="DR125" s="903"/>
      <c r="DS125" s="903"/>
      <c r="DT125" s="903"/>
      <c r="DU125" s="903"/>
      <c r="DV125" s="904" t="s">
        <v>228</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28138</v>
      </c>
      <c r="AB126" s="838"/>
      <c r="AC126" s="838"/>
      <c r="AD126" s="838"/>
      <c r="AE126" s="839"/>
      <c r="AF126" s="840">
        <v>18124</v>
      </c>
      <c r="AG126" s="838"/>
      <c r="AH126" s="838"/>
      <c r="AI126" s="838"/>
      <c r="AJ126" s="839"/>
      <c r="AK126" s="840">
        <v>40862</v>
      </c>
      <c r="AL126" s="838"/>
      <c r="AM126" s="838"/>
      <c r="AN126" s="838"/>
      <c r="AO126" s="839"/>
      <c r="AP126" s="885">
        <v>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v>53663</v>
      </c>
      <c r="DH126" s="875"/>
      <c r="DI126" s="875"/>
      <c r="DJ126" s="875"/>
      <c r="DK126" s="875"/>
      <c r="DL126" s="875">
        <v>29019</v>
      </c>
      <c r="DM126" s="875"/>
      <c r="DN126" s="875"/>
      <c r="DO126" s="875"/>
      <c r="DP126" s="875"/>
      <c r="DQ126" s="875">
        <v>4679</v>
      </c>
      <c r="DR126" s="875"/>
      <c r="DS126" s="875"/>
      <c r="DT126" s="875"/>
      <c r="DU126" s="875"/>
      <c r="DV126" s="852">
        <v>0.1</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228</v>
      </c>
      <c r="AB127" s="838"/>
      <c r="AC127" s="838"/>
      <c r="AD127" s="838"/>
      <c r="AE127" s="839"/>
      <c r="AF127" s="840" t="s">
        <v>228</v>
      </c>
      <c r="AG127" s="838"/>
      <c r="AH127" s="838"/>
      <c r="AI127" s="838"/>
      <c r="AJ127" s="839"/>
      <c r="AK127" s="840" t="s">
        <v>228</v>
      </c>
      <c r="AL127" s="838"/>
      <c r="AM127" s="838"/>
      <c r="AN127" s="838"/>
      <c r="AO127" s="839"/>
      <c r="AP127" s="885" t="s">
        <v>228</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228</v>
      </c>
      <c r="DH127" s="875"/>
      <c r="DI127" s="875"/>
      <c r="DJ127" s="875"/>
      <c r="DK127" s="875"/>
      <c r="DL127" s="875" t="s">
        <v>431</v>
      </c>
      <c r="DM127" s="875"/>
      <c r="DN127" s="875"/>
      <c r="DO127" s="875"/>
      <c r="DP127" s="875"/>
      <c r="DQ127" s="875" t="s">
        <v>228</v>
      </c>
      <c r="DR127" s="875"/>
      <c r="DS127" s="875"/>
      <c r="DT127" s="875"/>
      <c r="DU127" s="875"/>
      <c r="DV127" s="852" t="s">
        <v>228</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298081</v>
      </c>
      <c r="AB128" s="859"/>
      <c r="AC128" s="859"/>
      <c r="AD128" s="859"/>
      <c r="AE128" s="860"/>
      <c r="AF128" s="861">
        <v>257032</v>
      </c>
      <c r="AG128" s="859"/>
      <c r="AH128" s="859"/>
      <c r="AI128" s="859"/>
      <c r="AJ128" s="860"/>
      <c r="AK128" s="861">
        <v>253442</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228</v>
      </c>
      <c r="BG128" s="845"/>
      <c r="BH128" s="845"/>
      <c r="BI128" s="845"/>
      <c r="BJ128" s="845"/>
      <c r="BK128" s="845"/>
      <c r="BL128" s="868"/>
      <c r="BM128" s="844">
        <v>14.7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431</v>
      </c>
      <c r="DM128" s="849"/>
      <c r="DN128" s="849"/>
      <c r="DO128" s="849"/>
      <c r="DP128" s="849"/>
      <c r="DQ128" s="849" t="s">
        <v>228</v>
      </c>
      <c r="DR128" s="849"/>
      <c r="DS128" s="849"/>
      <c r="DT128" s="849"/>
      <c r="DU128" s="849"/>
      <c r="DV128" s="850" t="s">
        <v>228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5583554</v>
      </c>
      <c r="AB129" s="838"/>
      <c r="AC129" s="838"/>
      <c r="AD129" s="838"/>
      <c r="AE129" s="839"/>
      <c r="AF129" s="840">
        <v>5524290</v>
      </c>
      <c r="AG129" s="838"/>
      <c r="AH129" s="838"/>
      <c r="AI129" s="838"/>
      <c r="AJ129" s="839"/>
      <c r="AK129" s="840">
        <v>5502070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228</v>
      </c>
      <c r="BG129" s="828"/>
      <c r="BH129" s="828"/>
      <c r="BI129" s="828"/>
      <c r="BJ129" s="828"/>
      <c r="BK129" s="828"/>
      <c r="BL129" s="829"/>
      <c r="BM129" s="827">
        <v>19.7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616385</v>
      </c>
      <c r="AB130" s="838"/>
      <c r="AC130" s="838"/>
      <c r="AD130" s="838"/>
      <c r="AE130" s="839"/>
      <c r="AF130" s="840">
        <v>615796</v>
      </c>
      <c r="AG130" s="838"/>
      <c r="AH130" s="838"/>
      <c r="AI130" s="838"/>
      <c r="AJ130" s="839"/>
      <c r="AK130" s="840">
        <v>650647</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4967169</v>
      </c>
      <c r="AB131" s="821"/>
      <c r="AC131" s="821"/>
      <c r="AD131" s="821"/>
      <c r="AE131" s="822"/>
      <c r="AF131" s="823">
        <v>4908494</v>
      </c>
      <c r="AG131" s="821"/>
      <c r="AH131" s="821"/>
      <c r="AI131" s="821"/>
      <c r="AJ131" s="822"/>
      <c r="AK131" s="823">
        <v>4851423</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0.44147883799999998</v>
      </c>
      <c r="AB132" s="801"/>
      <c r="AC132" s="801"/>
      <c r="AD132" s="801"/>
      <c r="AE132" s="802"/>
      <c r="AF132" s="803">
        <v>0.84200978999999998</v>
      </c>
      <c r="AG132" s="801"/>
      <c r="AH132" s="801"/>
      <c r="AI132" s="801"/>
      <c r="AJ132" s="802"/>
      <c r="AK132" s="803">
        <v>3.543372738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1.6</v>
      </c>
      <c r="AB133" s="780"/>
      <c r="AC133" s="780"/>
      <c r="AD133" s="780"/>
      <c r="AE133" s="781"/>
      <c r="AF133" s="779">
        <v>0.7</v>
      </c>
      <c r="AG133" s="780"/>
      <c r="AH133" s="780"/>
      <c r="AI133" s="780"/>
      <c r="AJ133" s="781"/>
      <c r="AK133" s="779">
        <v>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WjJizxvCuFNOBVCJI+3e1kq6aOZf4Pjfpq2Ag9iPlY75xFxAqyUUkBQbe1dun/eMrKg3LdBl8T8uBwuAlDs7g==" saltValue="oh+S28j81ZyOty9iCSul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R0IBgECp5mmP0nVLI9mhdTjQ14mmafwrYLOKHQDg4+CBGc5zVAaKZnotGIpmLqiaenCMj4o1NIU3xkfo4zJ9A==" saltValue="ihxeiIKMF7mBf3lSCZL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k0ScJRyJzhPPp6BjnMal3arakPEFpyx6Jr6FRUXdQAj8kTxzQ+lGbd977rEJWicpLFnei+MCq60ltFBsHGYoA==" saltValue="1iaxSQf70oAmKyvPwb/b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2243450</v>
      </c>
      <c r="AP9" s="292">
        <v>88141</v>
      </c>
      <c r="AQ9" s="293">
        <v>55995</v>
      </c>
      <c r="AR9" s="294">
        <v>57.4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165234</v>
      </c>
      <c r="AP10" s="295">
        <v>6492</v>
      </c>
      <c r="AQ10" s="296">
        <v>5813</v>
      </c>
      <c r="AR10" s="297">
        <v>11.7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16761</v>
      </c>
      <c r="AP11" s="295">
        <v>659</v>
      </c>
      <c r="AQ11" s="296">
        <v>8381</v>
      </c>
      <c r="AR11" s="297">
        <v>-92.1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170</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79561</v>
      </c>
      <c r="AP14" s="295">
        <v>3126</v>
      </c>
      <c r="AQ14" s="296">
        <v>2724</v>
      </c>
      <c r="AR14" s="297">
        <v>14.8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28714</v>
      </c>
      <c r="AP15" s="295">
        <v>1128</v>
      </c>
      <c r="AQ15" s="296">
        <v>1180</v>
      </c>
      <c r="AR15" s="297">
        <v>-4.4000000000000004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-215900</v>
      </c>
      <c r="AP16" s="295">
        <v>-8482</v>
      </c>
      <c r="AQ16" s="296">
        <v>-5022</v>
      </c>
      <c r="AR16" s="297">
        <v>68.900000000000006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2317820</v>
      </c>
      <c r="AP17" s="295">
        <v>91063</v>
      </c>
      <c r="AQ17" s="296">
        <v>69242</v>
      </c>
      <c r="AR17" s="297">
        <v>31.5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11.47</v>
      </c>
      <c r="AP21" s="308">
        <v>6.42</v>
      </c>
      <c r="AQ21" s="309">
        <v>5.05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98</v>
      </c>
      <c r="AP22" s="313">
        <v>97.3</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660937</v>
      </c>
      <c r="AP32" s="322">
        <v>25967</v>
      </c>
      <c r="AQ32" s="323">
        <v>31321</v>
      </c>
      <c r="AR32" s="324">
        <v>-17.100000000000001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137966</v>
      </c>
      <c r="AP35" s="322">
        <v>5420</v>
      </c>
      <c r="AQ35" s="323">
        <v>9685</v>
      </c>
      <c r="AR35" s="324">
        <v>-44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235808</v>
      </c>
      <c r="AP36" s="322">
        <v>9264</v>
      </c>
      <c r="AQ36" s="323">
        <v>2454</v>
      </c>
      <c r="AR36" s="324">
        <v>277.5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40862</v>
      </c>
      <c r="AP37" s="322">
        <v>1605</v>
      </c>
      <c r="AQ37" s="323">
        <v>1182</v>
      </c>
      <c r="AR37" s="324">
        <v>35.799999999999997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v>420</v>
      </c>
      <c r="AP38" s="325">
        <v>17</v>
      </c>
      <c r="AQ38" s="326">
        <v>1</v>
      </c>
      <c r="AR38" s="314">
        <v>1600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-253442</v>
      </c>
      <c r="AP39" s="322">
        <v>-9957</v>
      </c>
      <c r="AQ39" s="323">
        <v>-3213</v>
      </c>
      <c r="AR39" s="324">
        <v>209.9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-650647</v>
      </c>
      <c r="AP40" s="322">
        <v>-25563</v>
      </c>
      <c r="AQ40" s="323">
        <v>-28480</v>
      </c>
      <c r="AR40" s="324">
        <v>-10.199999999999999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171904</v>
      </c>
      <c r="AP41" s="322">
        <v>6754</v>
      </c>
      <c r="AQ41" s="323">
        <v>12950</v>
      </c>
      <c r="AR41" s="324">
        <v>-47.8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582408</v>
      </c>
      <c r="AN51" s="344">
        <v>21758</v>
      </c>
      <c r="AO51" s="345">
        <v>-64.2</v>
      </c>
      <c r="AP51" s="346">
        <v>53270</v>
      </c>
      <c r="AQ51" s="347">
        <v>13.8</v>
      </c>
      <c r="AR51" s="348">
        <v>-78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433910</v>
      </c>
      <c r="AN52" s="352">
        <v>16211</v>
      </c>
      <c r="AO52" s="353">
        <v>-68.2</v>
      </c>
      <c r="AP52" s="354">
        <v>24316</v>
      </c>
      <c r="AQ52" s="355">
        <v>0.8</v>
      </c>
      <c r="AR52" s="356">
        <v>-69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819181</v>
      </c>
      <c r="AN53" s="344">
        <v>30980</v>
      </c>
      <c r="AO53" s="345">
        <v>42.4</v>
      </c>
      <c r="AP53" s="346">
        <v>53292</v>
      </c>
      <c r="AQ53" s="347">
        <v>0</v>
      </c>
      <c r="AR53" s="348">
        <v>42.4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673836</v>
      </c>
      <c r="AN54" s="352">
        <v>25484</v>
      </c>
      <c r="AO54" s="353">
        <v>57.2</v>
      </c>
      <c r="AP54" s="354">
        <v>28900</v>
      </c>
      <c r="AQ54" s="355">
        <v>18.899999999999999</v>
      </c>
      <c r="AR54" s="356">
        <v>38.299999999999997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1045450</v>
      </c>
      <c r="AN55" s="344">
        <v>40194</v>
      </c>
      <c r="AO55" s="345">
        <v>29.7</v>
      </c>
      <c r="AP55" s="346">
        <v>49919</v>
      </c>
      <c r="AQ55" s="347">
        <v>-6.3</v>
      </c>
      <c r="AR55" s="348">
        <v>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638007</v>
      </c>
      <c r="AN56" s="352">
        <v>24529</v>
      </c>
      <c r="AO56" s="353">
        <v>-3.7</v>
      </c>
      <c r="AP56" s="354">
        <v>26398</v>
      </c>
      <c r="AQ56" s="355">
        <v>-8.6999999999999993</v>
      </c>
      <c r="AR56" s="356">
        <v>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790454</v>
      </c>
      <c r="AN57" s="344">
        <v>30777</v>
      </c>
      <c r="AO57" s="345">
        <v>-23.4</v>
      </c>
      <c r="AP57" s="346">
        <v>47738</v>
      </c>
      <c r="AQ57" s="347">
        <v>-4.4000000000000004</v>
      </c>
      <c r="AR57" s="348">
        <v>-19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546111</v>
      </c>
      <c r="AN58" s="352">
        <v>21264</v>
      </c>
      <c r="AO58" s="353">
        <v>-13.3</v>
      </c>
      <c r="AP58" s="354">
        <v>24937</v>
      </c>
      <c r="AQ58" s="355">
        <v>-5.5</v>
      </c>
      <c r="AR58" s="356">
        <v>-7.8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1206966</v>
      </c>
      <c r="AN59" s="344">
        <v>47419</v>
      </c>
      <c r="AO59" s="345">
        <v>54.1</v>
      </c>
      <c r="AP59" s="346">
        <v>52191</v>
      </c>
      <c r="AQ59" s="347">
        <v>9.3000000000000007</v>
      </c>
      <c r="AR59" s="348">
        <v>44.8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738129</v>
      </c>
      <c r="AN60" s="352">
        <v>29000</v>
      </c>
      <c r="AO60" s="353">
        <v>36.4</v>
      </c>
      <c r="AP60" s="354">
        <v>24843</v>
      </c>
      <c r="AQ60" s="355">
        <v>-0.4</v>
      </c>
      <c r="AR60" s="356">
        <v>36.799999999999997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888892</v>
      </c>
      <c r="AN61" s="359">
        <v>34226</v>
      </c>
      <c r="AO61" s="360">
        <v>7.7</v>
      </c>
      <c r="AP61" s="361">
        <v>51282</v>
      </c>
      <c r="AQ61" s="362">
        <v>2.5</v>
      </c>
      <c r="AR61" s="348">
        <v>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605999</v>
      </c>
      <c r="AN62" s="352">
        <v>23298</v>
      </c>
      <c r="AO62" s="353">
        <v>1.7</v>
      </c>
      <c r="AP62" s="354">
        <v>25879</v>
      </c>
      <c r="AQ62" s="355">
        <v>1</v>
      </c>
      <c r="AR62" s="356">
        <v>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UicRFT/p77PQcH7qceHI2L/Q+BE7JULsSb56nO8ay9mxPlJjbE1HWtzyFl/JuaxzLCmKWMnRtkzAoOAFcJ4Ww==" saltValue="OoPgsmjKgXHA0TYgLbCb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P7QZ0wLj/bAX8mnn5D0ogUnZV67/3Pvq02tbP9TuAYsqTnsK9hvtzqh3s28mfBXuC4xifZU85kgHbM2hvZRQ==" saltValue="8v0tShko/MrshWO0dsLo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DJ5/0kjrTOP2Q/WBYIuQ4jFCbg0OflkN+bOq+6PUrQQDOjWW0SmpEekWMqPvydywtm+3ZBPV+ZUQP1PbX14w==" saltValue="wT70/eeGh9qPkK8AtPZU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9.11</v>
      </c>
      <c r="G47" s="12">
        <v>9.18</v>
      </c>
      <c r="H47" s="12">
        <v>13.45</v>
      </c>
      <c r="I47" s="12">
        <v>14.5</v>
      </c>
      <c r="J47" s="13">
        <v>18.36</v>
      </c>
    </row>
    <row r="48" spans="2:10" ht="57.75" customHeight="1" x14ac:dyDescent="0.15">
      <c r="B48" s="14"/>
      <c r="C48" s="1214" t="s">
        <v>4</v>
      </c>
      <c r="D48" s="1214"/>
      <c r="E48" s="1215"/>
      <c r="F48" s="15">
        <v>8.44</v>
      </c>
      <c r="G48" s="16">
        <v>6.81</v>
      </c>
      <c r="H48" s="16">
        <v>8.35</v>
      </c>
      <c r="I48" s="16">
        <v>7.65</v>
      </c>
      <c r="J48" s="17">
        <v>2.04</v>
      </c>
    </row>
    <row r="49" spans="2:10" ht="57.75" customHeight="1" thickBot="1" x14ac:dyDescent="0.2">
      <c r="B49" s="18"/>
      <c r="C49" s="1216" t="s">
        <v>5</v>
      </c>
      <c r="D49" s="1216"/>
      <c r="E49" s="1217"/>
      <c r="F49" s="19">
        <v>7.32</v>
      </c>
      <c r="G49" s="20" t="s">
        <v>549</v>
      </c>
      <c r="H49" s="20">
        <v>6.18</v>
      </c>
      <c r="I49" s="20">
        <v>0.12</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Bz1i88ifutetqOBz9Tk+6Htt09/3mqFc9m3QX7aAIqp9ZasKgROo43dyf+C1Pn2kTTKFl2dfMJhZIXzfFW1HA==" saltValue="X4AydqYfugI2uvYcQIMA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2019-11-07T08:27:49Z</cp:lastPrinted>
  <dcterms:created xsi:type="dcterms:W3CDTF">2019-02-14T02:32:53Z</dcterms:created>
  <dcterms:modified xsi:type="dcterms:W3CDTF">2019-11-07T08:33:07Z</dcterms:modified>
  <cp:category/>
</cp:coreProperties>
</file>